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5.bin" ContentType="application/vnd.ms-office.activeX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20" windowWidth="11820" windowHeight="6435" tabRatio="731" activeTab="1"/>
  </bookViews>
  <sheets>
    <sheet name="Pocetni" sheetId="4" r:id="rId1"/>
    <sheet name="FP2022" sheetId="76" r:id="rId2"/>
    <sheet name="Obaveze2022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_xlnm.Print_Area" localSheetId="2">Obaveze2022!$A$1:$I$34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25725"/>
</workbook>
</file>

<file path=xl/calcChain.xml><?xml version="1.0" encoding="utf-8"?>
<calcChain xmlns="http://schemas.openxmlformats.org/spreadsheetml/2006/main">
  <c r="I29" i="78"/>
  <c r="H29"/>
  <c r="I28"/>
  <c r="H28"/>
  <c r="I27"/>
  <c r="H27"/>
  <c r="I16"/>
  <c r="H16"/>
  <c r="A8"/>
  <c r="A7"/>
  <c r="E174" i="76"/>
  <c r="F211"/>
  <c r="E211"/>
  <c r="D6"/>
  <c r="A6"/>
  <c r="B6"/>
  <c r="C6"/>
  <c r="B29" i="4"/>
  <c r="E29"/>
  <c r="E178" i="76"/>
  <c r="E177"/>
  <c r="E176"/>
  <c r="K178"/>
  <c r="K177"/>
  <c r="K176"/>
  <c r="J178"/>
  <c r="I178"/>
  <c r="I177"/>
  <c r="H178"/>
  <c r="G178"/>
  <c r="F178"/>
  <c r="F177"/>
  <c r="J188"/>
  <c r="J177"/>
  <c r="J176"/>
  <c r="I188"/>
  <c r="H188"/>
  <c r="H177"/>
  <c r="G188"/>
  <c r="D188"/>
  <c r="F188"/>
  <c r="E188"/>
  <c r="E25"/>
  <c r="F25"/>
  <c r="G25"/>
  <c r="H25"/>
  <c r="I25"/>
  <c r="I24"/>
  <c r="J25"/>
  <c r="D26"/>
  <c r="D31"/>
  <c r="D32"/>
  <c r="E33"/>
  <c r="E24"/>
  <c r="F33"/>
  <c r="G33"/>
  <c r="H33"/>
  <c r="H24"/>
  <c r="I33"/>
  <c r="J33"/>
  <c r="D34"/>
  <c r="E35"/>
  <c r="D35"/>
  <c r="F35"/>
  <c r="G35"/>
  <c r="H35"/>
  <c r="I35"/>
  <c r="J35"/>
  <c r="D36"/>
  <c r="D37"/>
  <c r="D38"/>
  <c r="D39"/>
  <c r="D40"/>
  <c r="D41"/>
  <c r="E42"/>
  <c r="F42"/>
  <c r="G42"/>
  <c r="D42"/>
  <c r="H42"/>
  <c r="I42"/>
  <c r="J42"/>
  <c r="D43"/>
  <c r="D44"/>
  <c r="D45"/>
  <c r="D46"/>
  <c r="D47"/>
  <c r="E48"/>
  <c r="F48"/>
  <c r="G48"/>
  <c r="H48"/>
  <c r="I48"/>
  <c r="J48"/>
  <c r="D49"/>
  <c r="D50"/>
  <c r="D51"/>
  <c r="D52"/>
  <c r="D53"/>
  <c r="D54"/>
  <c r="E55"/>
  <c r="F55"/>
  <c r="D55"/>
  <c r="G55"/>
  <c r="H55"/>
  <c r="I55"/>
  <c r="J55"/>
  <c r="D56"/>
  <c r="D57"/>
  <c r="E58"/>
  <c r="F58"/>
  <c r="G58"/>
  <c r="H58"/>
  <c r="I58"/>
  <c r="J58"/>
  <c r="D63"/>
  <c r="D64"/>
  <c r="D65"/>
  <c r="D66"/>
  <c r="D67"/>
  <c r="D68"/>
  <c r="E69"/>
  <c r="F69"/>
  <c r="G69"/>
  <c r="H69"/>
  <c r="I69"/>
  <c r="J69"/>
  <c r="D70"/>
  <c r="D71"/>
  <c r="D72"/>
  <c r="D73"/>
  <c r="D74"/>
  <c r="D75"/>
  <c r="E77"/>
  <c r="E76"/>
  <c r="F77"/>
  <c r="F76"/>
  <c r="D76"/>
  <c r="G77"/>
  <c r="H77"/>
  <c r="I77"/>
  <c r="J77"/>
  <c r="J76"/>
  <c r="D78"/>
  <c r="D79"/>
  <c r="D80"/>
  <c r="D81"/>
  <c r="E82"/>
  <c r="F82"/>
  <c r="G82"/>
  <c r="G76"/>
  <c r="H82"/>
  <c r="I82"/>
  <c r="I76"/>
  <c r="J82"/>
  <c r="D83"/>
  <c r="D84"/>
  <c r="D85"/>
  <c r="E91"/>
  <c r="D91"/>
  <c r="F91"/>
  <c r="G91"/>
  <c r="H91"/>
  <c r="I91"/>
  <c r="J91"/>
  <c r="D92"/>
  <c r="D93"/>
  <c r="E94"/>
  <c r="F94"/>
  <c r="F90"/>
  <c r="G94"/>
  <c r="H94"/>
  <c r="I94"/>
  <c r="I90"/>
  <c r="J94"/>
  <c r="J90"/>
  <c r="D95"/>
  <c r="D96"/>
  <c r="D97"/>
  <c r="D98"/>
  <c r="E99"/>
  <c r="F99"/>
  <c r="G99"/>
  <c r="G90" s="1"/>
  <c r="G23" s="1"/>
  <c r="G22" s="1"/>
  <c r="G224" s="1"/>
  <c r="H99"/>
  <c r="I99"/>
  <c r="J99"/>
  <c r="D100"/>
  <c r="D101"/>
  <c r="E103"/>
  <c r="F103"/>
  <c r="G103"/>
  <c r="G102"/>
  <c r="H103"/>
  <c r="I103"/>
  <c r="J103"/>
  <c r="D104"/>
  <c r="D105"/>
  <c r="D106"/>
  <c r="D107"/>
  <c r="D108"/>
  <c r="D109"/>
  <c r="E110"/>
  <c r="F110"/>
  <c r="G110"/>
  <c r="H110"/>
  <c r="I110"/>
  <c r="J110"/>
  <c r="J102" s="1"/>
  <c r="D111"/>
  <c r="D112"/>
  <c r="D113"/>
  <c r="D114"/>
  <c r="E115"/>
  <c r="F115"/>
  <c r="G115"/>
  <c r="D115"/>
  <c r="H115"/>
  <c r="I115"/>
  <c r="J115"/>
  <c r="D120"/>
  <c r="D121"/>
  <c r="D122"/>
  <c r="D123"/>
  <c r="D124"/>
  <c r="D125"/>
  <c r="E126"/>
  <c r="F126"/>
  <c r="G126"/>
  <c r="H126"/>
  <c r="I126"/>
  <c r="J126"/>
  <c r="D127"/>
  <c r="D128"/>
  <c r="E129"/>
  <c r="D129"/>
  <c r="F129"/>
  <c r="G129"/>
  <c r="H129"/>
  <c r="I129"/>
  <c r="J129"/>
  <c r="D130"/>
  <c r="E132"/>
  <c r="F132"/>
  <c r="D132"/>
  <c r="G132"/>
  <c r="G131"/>
  <c r="H132"/>
  <c r="H131"/>
  <c r="I132"/>
  <c r="I131"/>
  <c r="J132"/>
  <c r="D133"/>
  <c r="E134"/>
  <c r="F134"/>
  <c r="F131"/>
  <c r="G134"/>
  <c r="H134"/>
  <c r="I134"/>
  <c r="J134"/>
  <c r="J131"/>
  <c r="D135"/>
  <c r="E137"/>
  <c r="F137"/>
  <c r="F136"/>
  <c r="G137"/>
  <c r="H137"/>
  <c r="H136" s="1"/>
  <c r="D136" s="1"/>
  <c r="I137"/>
  <c r="I136"/>
  <c r="J137"/>
  <c r="J136"/>
  <c r="D138"/>
  <c r="D139"/>
  <c r="E141"/>
  <c r="F141"/>
  <c r="F140"/>
  <c r="G141"/>
  <c r="G140"/>
  <c r="H141"/>
  <c r="H140"/>
  <c r="I141"/>
  <c r="I140"/>
  <c r="J141"/>
  <c r="J140"/>
  <c r="D146"/>
  <c r="E149"/>
  <c r="F149"/>
  <c r="F148"/>
  <c r="G149"/>
  <c r="H149"/>
  <c r="I149"/>
  <c r="J149"/>
  <c r="J148"/>
  <c r="J147"/>
  <c r="D150"/>
  <c r="E151"/>
  <c r="F151"/>
  <c r="G151"/>
  <c r="H151"/>
  <c r="I151"/>
  <c r="J151"/>
  <c r="D152"/>
  <c r="E153"/>
  <c r="F153"/>
  <c r="G153"/>
  <c r="H153"/>
  <c r="I153"/>
  <c r="I148"/>
  <c r="J153"/>
  <c r="D154"/>
  <c r="E156"/>
  <c r="F156"/>
  <c r="F155"/>
  <c r="G156"/>
  <c r="H156"/>
  <c r="I156"/>
  <c r="I155"/>
  <c r="I147"/>
  <c r="J156"/>
  <c r="D157"/>
  <c r="E158"/>
  <c r="F158"/>
  <c r="G158"/>
  <c r="H158"/>
  <c r="H155"/>
  <c r="I158"/>
  <c r="J158"/>
  <c r="D159"/>
  <c r="E160"/>
  <c r="F160"/>
  <c r="G160"/>
  <c r="H160"/>
  <c r="I160"/>
  <c r="J160"/>
  <c r="J155"/>
  <c r="D161"/>
  <c r="E163"/>
  <c r="E162"/>
  <c r="F163"/>
  <c r="D163"/>
  <c r="G163"/>
  <c r="G162"/>
  <c r="D162"/>
  <c r="H163"/>
  <c r="H162"/>
  <c r="I163"/>
  <c r="I162"/>
  <c r="J163"/>
  <c r="J162"/>
  <c r="D164"/>
  <c r="E166"/>
  <c r="F166"/>
  <c r="G166"/>
  <c r="H166"/>
  <c r="I166"/>
  <c r="J166"/>
  <c r="D167"/>
  <c r="E168"/>
  <c r="F168"/>
  <c r="G168"/>
  <c r="D168"/>
  <c r="H168"/>
  <c r="I168"/>
  <c r="J168"/>
  <c r="J165"/>
  <c r="D173"/>
  <c r="F174"/>
  <c r="G174"/>
  <c r="H174"/>
  <c r="H165"/>
  <c r="I174"/>
  <c r="I165"/>
  <c r="J174"/>
  <c r="D175"/>
  <c r="D179"/>
  <c r="D180"/>
  <c r="D181"/>
  <c r="D182"/>
  <c r="D183"/>
  <c r="D184"/>
  <c r="D185"/>
  <c r="D186"/>
  <c r="D187"/>
  <c r="D189"/>
  <c r="D190"/>
  <c r="D191"/>
  <c r="D192"/>
  <c r="D193"/>
  <c r="D194"/>
  <c r="D199"/>
  <c r="E201"/>
  <c r="E200"/>
  <c r="F201"/>
  <c r="G201"/>
  <c r="H201"/>
  <c r="I201"/>
  <c r="J201"/>
  <c r="D202"/>
  <c r="D203"/>
  <c r="D204"/>
  <c r="D205"/>
  <c r="D206"/>
  <c r="D207"/>
  <c r="D208"/>
  <c r="D209"/>
  <c r="D210"/>
  <c r="G211"/>
  <c r="G200"/>
  <c r="H211"/>
  <c r="H200"/>
  <c r="H176"/>
  <c r="I211"/>
  <c r="J211"/>
  <c r="J200"/>
  <c r="D212"/>
  <c r="D213"/>
  <c r="D214"/>
  <c r="D215"/>
  <c r="D216"/>
  <c r="D221"/>
  <c r="D222"/>
  <c r="D223"/>
  <c r="E236"/>
  <c r="F236"/>
  <c r="G236"/>
  <c r="H236"/>
  <c r="I236"/>
  <c r="J236"/>
  <c r="D237"/>
  <c r="E238"/>
  <c r="F238"/>
  <c r="G238"/>
  <c r="H238"/>
  <c r="I238"/>
  <c r="I235"/>
  <c r="J238"/>
  <c r="D239"/>
  <c r="D240"/>
  <c r="D241"/>
  <c r="E242"/>
  <c r="F242"/>
  <c r="G242"/>
  <c r="H242"/>
  <c r="I242"/>
  <c r="J242"/>
  <c r="D243"/>
  <c r="E244"/>
  <c r="F244"/>
  <c r="G244"/>
  <c r="H244"/>
  <c r="D244" s="1"/>
  <c r="I244"/>
  <c r="J244"/>
  <c r="D245"/>
  <c r="D246"/>
  <c r="D247"/>
  <c r="D252"/>
  <c r="E253"/>
  <c r="F253"/>
  <c r="G253"/>
  <c r="H253"/>
  <c r="I253"/>
  <c r="J253"/>
  <c r="D254"/>
  <c r="E255"/>
  <c r="F255"/>
  <c r="F235"/>
  <c r="G255"/>
  <c r="H255"/>
  <c r="I255"/>
  <c r="J255"/>
  <c r="D256"/>
  <c r="E257"/>
  <c r="F257"/>
  <c r="G257"/>
  <c r="H257"/>
  <c r="I257"/>
  <c r="D257"/>
  <c r="J257"/>
  <c r="D258"/>
  <c r="E259"/>
  <c r="F259"/>
  <c r="G259"/>
  <c r="H259"/>
  <c r="I259"/>
  <c r="J259"/>
  <c r="D260"/>
  <c r="E262"/>
  <c r="F262"/>
  <c r="G262"/>
  <c r="H262"/>
  <c r="D262" s="1"/>
  <c r="I262"/>
  <c r="J262"/>
  <c r="D263"/>
  <c r="D264"/>
  <c r="D265"/>
  <c r="D266"/>
  <c r="D267"/>
  <c r="D268"/>
  <c r="D269"/>
  <c r="E270"/>
  <c r="F270"/>
  <c r="G270"/>
  <c r="H270"/>
  <c r="I270"/>
  <c r="J270"/>
  <c r="D271"/>
  <c r="D272"/>
  <c r="D273"/>
  <c r="D274"/>
  <c r="D275"/>
  <c r="E276"/>
  <c r="F276"/>
  <c r="G276"/>
  <c r="G261" s="1"/>
  <c r="H276"/>
  <c r="I276"/>
  <c r="J276"/>
  <c r="D277"/>
  <c r="D278"/>
  <c r="D279"/>
  <c r="D280"/>
  <c r="D281"/>
  <c r="D282"/>
  <c r="D283"/>
  <c r="D288"/>
  <c r="E289"/>
  <c r="F289"/>
  <c r="G289"/>
  <c r="H289"/>
  <c r="I289"/>
  <c r="J289"/>
  <c r="J261" s="1"/>
  <c r="D290"/>
  <c r="D291"/>
  <c r="D292"/>
  <c r="D293"/>
  <c r="D294"/>
  <c r="D295"/>
  <c r="D296"/>
  <c r="E297"/>
  <c r="E261" s="1"/>
  <c r="E234" s="1"/>
  <c r="F297"/>
  <c r="G297"/>
  <c r="H297"/>
  <c r="I297"/>
  <c r="J297"/>
  <c r="D298"/>
  <c r="D299"/>
  <c r="E300"/>
  <c r="F300"/>
  <c r="G300"/>
  <c r="H300"/>
  <c r="I300"/>
  <c r="I261" s="1"/>
  <c r="I234" s="1"/>
  <c r="I233" s="1"/>
  <c r="I536" s="1"/>
  <c r="J300"/>
  <c r="D301"/>
  <c r="D302"/>
  <c r="D303"/>
  <c r="D304"/>
  <c r="D305"/>
  <c r="D306"/>
  <c r="D307"/>
  <c r="D308"/>
  <c r="D309"/>
  <c r="E311"/>
  <c r="F311"/>
  <c r="G311"/>
  <c r="H311"/>
  <c r="I311"/>
  <c r="I310"/>
  <c r="J311"/>
  <c r="D312"/>
  <c r="D313"/>
  <c r="D314"/>
  <c r="E319"/>
  <c r="F319"/>
  <c r="G319"/>
  <c r="H319"/>
  <c r="I319"/>
  <c r="J319"/>
  <c r="D320"/>
  <c r="E321"/>
  <c r="F321"/>
  <c r="F310"/>
  <c r="G321"/>
  <c r="H321"/>
  <c r="I321"/>
  <c r="J321"/>
  <c r="D322"/>
  <c r="E323"/>
  <c r="F323"/>
  <c r="G323"/>
  <c r="H323"/>
  <c r="I323"/>
  <c r="J323"/>
  <c r="D324"/>
  <c r="D325"/>
  <c r="D326"/>
  <c r="E327"/>
  <c r="E310"/>
  <c r="D327"/>
  <c r="F327"/>
  <c r="G327"/>
  <c r="H327"/>
  <c r="H310"/>
  <c r="I327"/>
  <c r="J327"/>
  <c r="D328"/>
  <c r="E330"/>
  <c r="F330"/>
  <c r="G330"/>
  <c r="G329"/>
  <c r="H330"/>
  <c r="I330"/>
  <c r="J330"/>
  <c r="D331"/>
  <c r="D332"/>
  <c r="D333"/>
  <c r="D334"/>
  <c r="D335"/>
  <c r="D336"/>
  <c r="D337"/>
  <c r="D338"/>
  <c r="D339"/>
  <c r="E340"/>
  <c r="D340"/>
  <c r="F340"/>
  <c r="G340"/>
  <c r="H340"/>
  <c r="I340"/>
  <c r="J340"/>
  <c r="D341"/>
  <c r="D342"/>
  <c r="D343"/>
  <c r="D344"/>
  <c r="D349"/>
  <c r="D350"/>
  <c r="E351"/>
  <c r="F351"/>
  <c r="G351"/>
  <c r="H351"/>
  <c r="I351"/>
  <c r="I329"/>
  <c r="J351"/>
  <c r="D352"/>
  <c r="E353"/>
  <c r="F353"/>
  <c r="G353"/>
  <c r="H353"/>
  <c r="I353"/>
  <c r="J353"/>
  <c r="D354"/>
  <c r="D355"/>
  <c r="D356"/>
  <c r="E358"/>
  <c r="F358"/>
  <c r="G358"/>
  <c r="G357"/>
  <c r="H358"/>
  <c r="I358"/>
  <c r="J358"/>
  <c r="J357"/>
  <c r="D359"/>
  <c r="D360"/>
  <c r="E361"/>
  <c r="F361"/>
  <c r="G361"/>
  <c r="H361"/>
  <c r="I361"/>
  <c r="J361"/>
  <c r="D362"/>
  <c r="D363"/>
  <c r="E364"/>
  <c r="F364"/>
  <c r="G364"/>
  <c r="H364"/>
  <c r="I364"/>
  <c r="J364"/>
  <c r="D365"/>
  <c r="D366"/>
  <c r="E367"/>
  <c r="F367"/>
  <c r="G367"/>
  <c r="H367"/>
  <c r="I367"/>
  <c r="J367"/>
  <c r="D368"/>
  <c r="D369"/>
  <c r="E375"/>
  <c r="F375"/>
  <c r="G375"/>
  <c r="H375"/>
  <c r="I375"/>
  <c r="J375"/>
  <c r="D376"/>
  <c r="D377"/>
  <c r="E378"/>
  <c r="F378"/>
  <c r="G378"/>
  <c r="H378"/>
  <c r="I378"/>
  <c r="J378"/>
  <c r="D379"/>
  <c r="D380"/>
  <c r="E381"/>
  <c r="F381"/>
  <c r="G381"/>
  <c r="H381"/>
  <c r="I381"/>
  <c r="J381"/>
  <c r="D382"/>
  <c r="D383"/>
  <c r="E384"/>
  <c r="F384"/>
  <c r="G384"/>
  <c r="H384"/>
  <c r="I384"/>
  <c r="J384"/>
  <c r="D385"/>
  <c r="D386"/>
  <c r="E387"/>
  <c r="F387"/>
  <c r="G387"/>
  <c r="G370"/>
  <c r="H387"/>
  <c r="I387"/>
  <c r="J387"/>
  <c r="D388"/>
  <c r="D389"/>
  <c r="E391"/>
  <c r="E390"/>
  <c r="F391"/>
  <c r="F390"/>
  <c r="D390"/>
  <c r="G391"/>
  <c r="H391"/>
  <c r="H390"/>
  <c r="I391"/>
  <c r="I390"/>
  <c r="J391"/>
  <c r="D392"/>
  <c r="D393"/>
  <c r="D394"/>
  <c r="E395"/>
  <c r="F395"/>
  <c r="G395"/>
  <c r="D395"/>
  <c r="H395"/>
  <c r="I395"/>
  <c r="J395"/>
  <c r="J390"/>
  <c r="D400"/>
  <c r="D401"/>
  <c r="D402"/>
  <c r="D403"/>
  <c r="D404"/>
  <c r="D405"/>
  <c r="D406"/>
  <c r="D407"/>
  <c r="D408"/>
  <c r="E410"/>
  <c r="F410"/>
  <c r="F409"/>
  <c r="G410"/>
  <c r="G409"/>
  <c r="H410"/>
  <c r="I410"/>
  <c r="J410"/>
  <c r="J409"/>
  <c r="D411"/>
  <c r="D412"/>
  <c r="E413"/>
  <c r="F413"/>
  <c r="G413"/>
  <c r="H413"/>
  <c r="I413"/>
  <c r="J413"/>
  <c r="D414"/>
  <c r="D415"/>
  <c r="D416"/>
  <c r="E417"/>
  <c r="E409"/>
  <c r="F417"/>
  <c r="G417"/>
  <c r="H417"/>
  <c r="I417"/>
  <c r="D417"/>
  <c r="J417"/>
  <c r="D418"/>
  <c r="E419"/>
  <c r="F419"/>
  <c r="G419"/>
  <c r="H419"/>
  <c r="D419"/>
  <c r="I419"/>
  <c r="J419"/>
  <c r="D420"/>
  <c r="D421"/>
  <c r="E422"/>
  <c r="F422"/>
  <c r="G422"/>
  <c r="H422"/>
  <c r="D422"/>
  <c r="I422"/>
  <c r="J422"/>
  <c r="D423"/>
  <c r="E428"/>
  <c r="F428"/>
  <c r="G428"/>
  <c r="H428"/>
  <c r="D428"/>
  <c r="I428"/>
  <c r="J428"/>
  <c r="D429"/>
  <c r="E432"/>
  <c r="F432"/>
  <c r="G432"/>
  <c r="H432"/>
  <c r="I432"/>
  <c r="J432"/>
  <c r="D433"/>
  <c r="D434"/>
  <c r="D435"/>
  <c r="D436"/>
  <c r="E437"/>
  <c r="F437"/>
  <c r="G437"/>
  <c r="G431" s="1"/>
  <c r="G430" s="1"/>
  <c r="H437"/>
  <c r="I437"/>
  <c r="J437"/>
  <c r="J431" s="1"/>
  <c r="D438"/>
  <c r="D439"/>
  <c r="D440"/>
  <c r="D441"/>
  <c r="D442"/>
  <c r="D443"/>
  <c r="D444"/>
  <c r="D445"/>
  <c r="D446"/>
  <c r="E447"/>
  <c r="F447"/>
  <c r="G447"/>
  <c r="H447"/>
  <c r="I447"/>
  <c r="J447"/>
  <c r="D448"/>
  <c r="E449"/>
  <c r="F449"/>
  <c r="G449"/>
  <c r="H449"/>
  <c r="D449"/>
  <c r="I449"/>
  <c r="J449"/>
  <c r="D450"/>
  <c r="E451"/>
  <c r="F451"/>
  <c r="G451"/>
  <c r="H451"/>
  <c r="I451"/>
  <c r="I431"/>
  <c r="J451"/>
  <c r="D452"/>
  <c r="E454"/>
  <c r="F454"/>
  <c r="F453"/>
  <c r="G454"/>
  <c r="H454"/>
  <c r="I454"/>
  <c r="J454"/>
  <c r="D455"/>
  <c r="E456"/>
  <c r="F456"/>
  <c r="G456"/>
  <c r="H456"/>
  <c r="I456"/>
  <c r="I453"/>
  <c r="J456"/>
  <c r="D457"/>
  <c r="D462"/>
  <c r="D463"/>
  <c r="E464"/>
  <c r="F464"/>
  <c r="G464"/>
  <c r="G453"/>
  <c r="H464"/>
  <c r="I464"/>
  <c r="J464"/>
  <c r="D465"/>
  <c r="E467"/>
  <c r="E466"/>
  <c r="F467"/>
  <c r="F466"/>
  <c r="G467"/>
  <c r="G466"/>
  <c r="H467"/>
  <c r="H466"/>
  <c r="I467"/>
  <c r="I466"/>
  <c r="D466"/>
  <c r="J467"/>
  <c r="J466"/>
  <c r="D468"/>
  <c r="E470"/>
  <c r="F470"/>
  <c r="G470"/>
  <c r="H470"/>
  <c r="H469"/>
  <c r="I470"/>
  <c r="J470"/>
  <c r="D471"/>
  <c r="E472"/>
  <c r="F472"/>
  <c r="G472"/>
  <c r="H472"/>
  <c r="I472"/>
  <c r="J472"/>
  <c r="J469"/>
  <c r="D473"/>
  <c r="E474"/>
  <c r="F474"/>
  <c r="G474"/>
  <c r="D474"/>
  <c r="H474"/>
  <c r="I474"/>
  <c r="J474"/>
  <c r="D475"/>
  <c r="D476"/>
  <c r="E478"/>
  <c r="F478"/>
  <c r="G478"/>
  <c r="G477"/>
  <c r="H478"/>
  <c r="H477"/>
  <c r="I478"/>
  <c r="I477"/>
  <c r="J478"/>
  <c r="J477"/>
  <c r="D479"/>
  <c r="E482"/>
  <c r="F482"/>
  <c r="D482"/>
  <c r="G482"/>
  <c r="H482"/>
  <c r="I482"/>
  <c r="J482"/>
  <c r="J481"/>
  <c r="J480"/>
  <c r="D483"/>
  <c r="D484"/>
  <c r="D485"/>
  <c r="D490"/>
  <c r="D491"/>
  <c r="D492"/>
  <c r="D493"/>
  <c r="D494"/>
  <c r="D495"/>
  <c r="E496"/>
  <c r="F496"/>
  <c r="D496"/>
  <c r="G496"/>
  <c r="H496"/>
  <c r="I496"/>
  <c r="J496"/>
  <c r="D497"/>
  <c r="D498"/>
  <c r="D499"/>
  <c r="D500"/>
  <c r="D501"/>
  <c r="D502"/>
  <c r="D503"/>
  <c r="E504"/>
  <c r="D504"/>
  <c r="F504"/>
  <c r="G504"/>
  <c r="G481"/>
  <c r="G480"/>
  <c r="H504"/>
  <c r="I504"/>
  <c r="J504"/>
  <c r="D505"/>
  <c r="E506"/>
  <c r="F506"/>
  <c r="G506"/>
  <c r="H506"/>
  <c r="I506"/>
  <c r="J506"/>
  <c r="D507"/>
  <c r="E508"/>
  <c r="F508"/>
  <c r="G508"/>
  <c r="H508"/>
  <c r="I508"/>
  <c r="J508"/>
  <c r="D509"/>
  <c r="E511"/>
  <c r="F511"/>
  <c r="F510"/>
  <c r="G511"/>
  <c r="G510"/>
  <c r="H511"/>
  <c r="H510"/>
  <c r="I511"/>
  <c r="J511"/>
  <c r="D512"/>
  <c r="D517"/>
  <c r="D518"/>
  <c r="D519"/>
  <c r="D520"/>
  <c r="D521"/>
  <c r="D522"/>
  <c r="D523"/>
  <c r="D524"/>
  <c r="E525"/>
  <c r="D525"/>
  <c r="F525"/>
  <c r="G525"/>
  <c r="H525"/>
  <c r="I525"/>
  <c r="J525"/>
  <c r="D526"/>
  <c r="D527"/>
  <c r="D528"/>
  <c r="D529"/>
  <c r="D530"/>
  <c r="D531"/>
  <c r="D532"/>
  <c r="D533"/>
  <c r="E534"/>
  <c r="D534"/>
  <c r="F534"/>
  <c r="G534"/>
  <c r="H534"/>
  <c r="I534"/>
  <c r="J534"/>
  <c r="J510"/>
  <c r="D535"/>
  <c r="J453"/>
  <c r="E140"/>
  <c r="D140" s="1"/>
  <c r="J329"/>
  <c r="D48"/>
  <c r="D378"/>
  <c r="F469"/>
  <c r="D33"/>
  <c r="I469"/>
  <c r="D456"/>
  <c r="E165"/>
  <c r="E148"/>
  <c r="H148"/>
  <c r="H147"/>
  <c r="E477"/>
  <c r="H370"/>
  <c r="D464"/>
  <c r="H453"/>
  <c r="H430"/>
  <c r="D375"/>
  <c r="D158"/>
  <c r="D141"/>
  <c r="E155"/>
  <c r="H431"/>
  <c r="E136"/>
  <c r="E453"/>
  <c r="D166"/>
  <c r="G155"/>
  <c r="D82"/>
  <c r="D467"/>
  <c r="D453"/>
  <c r="F261"/>
  <c r="D126"/>
  <c r="E102"/>
  <c r="D384"/>
  <c r="I370"/>
  <c r="J370"/>
  <c r="F370"/>
  <c r="D367"/>
  <c r="F165"/>
  <c r="G136"/>
  <c r="D137"/>
  <c r="E481"/>
  <c r="F162"/>
  <c r="H102"/>
  <c r="G390"/>
  <c r="E131"/>
  <c r="D134"/>
  <c r="H76"/>
  <c r="D131"/>
  <c r="D58"/>
  <c r="D24"/>
  <c r="F24"/>
  <c r="D508"/>
  <c r="I481"/>
  <c r="I480"/>
  <c r="I409"/>
  <c r="H329"/>
  <c r="E329"/>
  <c r="D330"/>
  <c r="J310"/>
  <c r="D310" s="1"/>
  <c r="G148"/>
  <c r="D472"/>
  <c r="G469"/>
  <c r="J24"/>
  <c r="D481"/>
  <c r="E480"/>
  <c r="D480"/>
  <c r="D478"/>
  <c r="F477"/>
  <c r="D477"/>
  <c r="D391"/>
  <c r="D511"/>
  <c r="D77"/>
  <c r="I430"/>
  <c r="D211"/>
  <c r="I510"/>
  <c r="E469"/>
  <c r="D470"/>
  <c r="D358"/>
  <c r="F357"/>
  <c r="D270"/>
  <c r="I200"/>
  <c r="I176"/>
  <c r="F147"/>
  <c r="D103"/>
  <c r="D69"/>
  <c r="D25"/>
  <c r="E510"/>
  <c r="D510"/>
  <c r="F481"/>
  <c r="F480"/>
  <c r="D454"/>
  <c r="E90"/>
  <c r="D447"/>
  <c r="F431"/>
  <c r="F430"/>
  <c r="D413"/>
  <c r="D410"/>
  <c r="D387"/>
  <c r="D381"/>
  <c r="E370"/>
  <c r="D370"/>
  <c r="D364"/>
  <c r="D361"/>
  <c r="E357"/>
  <c r="I357"/>
  <c r="D351"/>
  <c r="D323"/>
  <c r="D259"/>
  <c r="D255"/>
  <c r="J235"/>
  <c r="D242"/>
  <c r="D178"/>
  <c r="D177"/>
  <c r="D156"/>
  <c r="D153"/>
  <c r="D151"/>
  <c r="I102"/>
  <c r="I23" s="1"/>
  <c r="I22" s="1"/>
  <c r="I224" s="1"/>
  <c r="G177"/>
  <c r="G176"/>
  <c r="D451"/>
  <c r="D238"/>
  <c r="E235"/>
  <c r="D236"/>
  <c r="D201"/>
  <c r="D174"/>
  <c r="F102"/>
  <c r="D155"/>
  <c r="E147"/>
  <c r="D148"/>
  <c r="F200"/>
  <c r="F176"/>
  <c r="H481"/>
  <c r="H480"/>
  <c r="D506"/>
  <c r="E431"/>
  <c r="E430" s="1"/>
  <c r="D432"/>
  <c r="H409"/>
  <c r="D409" s="1"/>
  <c r="H357"/>
  <c r="D353"/>
  <c r="F329"/>
  <c r="F234"/>
  <c r="F233"/>
  <c r="F536"/>
  <c r="D321"/>
  <c r="D319"/>
  <c r="G310"/>
  <c r="D311"/>
  <c r="D289"/>
  <c r="G165"/>
  <c r="D165"/>
  <c r="D160"/>
  <c r="D94"/>
  <c r="G24"/>
  <c r="D149"/>
  <c r="D99"/>
  <c r="D329"/>
  <c r="D357"/>
  <c r="D469"/>
  <c r="E23"/>
  <c r="D200"/>
  <c r="D176"/>
  <c r="G147"/>
  <c r="D147"/>
  <c r="F23"/>
  <c r="F22"/>
  <c r="F224"/>
  <c r="E22"/>
  <c r="E224"/>
  <c r="D297" l="1"/>
  <c r="E233"/>
  <c r="E536" s="1"/>
  <c r="D300"/>
  <c r="H90"/>
  <c r="D90" s="1"/>
  <c r="J430"/>
  <c r="D430" s="1"/>
  <c r="D431"/>
  <c r="D437"/>
  <c r="J234"/>
  <c r="J233" s="1"/>
  <c r="J536" s="1"/>
  <c r="D276"/>
  <c r="H261"/>
  <c r="D261" s="1"/>
  <c r="H235"/>
  <c r="D253"/>
  <c r="G235"/>
  <c r="J23"/>
  <c r="J22" s="1"/>
  <c r="J224" s="1"/>
  <c r="D102"/>
  <c r="D110"/>
  <c r="H23" l="1"/>
  <c r="D23" s="1"/>
  <c r="D235"/>
  <c r="H234"/>
  <c r="H233" s="1"/>
  <c r="H536" s="1"/>
  <c r="G234"/>
  <c r="H22" l="1"/>
  <c r="H224" s="1"/>
  <c r="D224" s="1"/>
  <c r="D234"/>
  <c r="G233"/>
  <c r="G536" s="1"/>
  <c r="D536" s="1"/>
  <c r="D22" l="1"/>
  <c r="D233"/>
</calcChain>
</file>

<file path=xl/sharedStrings.xml><?xml version="1.0" encoding="utf-8"?>
<sst xmlns="http://schemas.openxmlformats.org/spreadsheetml/2006/main" count="1603" uniqueCount="907">
  <si>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</si>
  <si>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</si>
  <si>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</si>
  <si>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</si>
  <si>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</si>
  <si>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</si>
  <si>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</si>
  <si>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</si>
  <si>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</si>
  <si>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</si>
  <si>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</si>
  <si>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</si>
  <si>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</si>
  <si>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</si>
  <si>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</si>
  <si>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</si>
  <si>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</si>
  <si>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</si>
  <si>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</si>
  <si>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</si>
  <si>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</si>
  <si>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</si>
  <si>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</si>
  <si>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</si>
  <si>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</si>
  <si>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</si>
  <si>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</si>
  <si>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</si>
  <si>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</si>
  <si>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</si>
  <si>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</si>
  <si>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</si>
  <si>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</si>
  <si>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</si>
  <si>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</si>
  <si>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</si>
  <si>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</si>
  <si>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</si>
  <si>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</si>
  <si>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</si>
  <si>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</si>
  <si>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</si>
  <si>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</si>
  <si>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</si>
  <si>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</si>
  <si>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</si>
  <si>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</si>
  <si>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</si>
  <si>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</si>
  <si>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</si>
  <si>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</si>
  <si>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</si>
  <si>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</si>
  <si>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</si>
  <si>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</si>
  <si>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</si>
  <si>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</si>
  <si>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</si>
  <si>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</si>
  <si>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</si>
  <si>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</si>
  <si>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</si>
  <si>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</si>
  <si>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</si>
  <si>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</si>
  <si>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</si>
  <si>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</si>
  <si>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</si>
  <si>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</si>
  <si>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</si>
  <si>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</si>
  <si>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</si>
  <si>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</si>
  <si>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</si>
  <si>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</si>
  <si>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</si>
  <si>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</si>
  <si>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</si>
  <si>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</si>
  <si>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</si>
  <si>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</si>
  <si>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</si>
  <si>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</si>
  <si>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</si>
  <si>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</si>
  <si>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</si>
  <si>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</si>
  <si>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</si>
  <si>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</si>
  <si>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</si>
  <si>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</si>
  <si>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</si>
  <si>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</si>
  <si>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</si>
  <si>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</si>
  <si>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</si>
  <si>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</si>
  <si>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</si>
  <si>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</si>
  <si>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</si>
  <si>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</si>
  <si>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</si>
  <si>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</si>
  <si>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</si>
  <si>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</si>
  <si>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</si>
  <si>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</si>
  <si>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</si>
  <si>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</si>
  <si>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</si>
  <si>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</si>
  <si>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</si>
  <si>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</si>
  <si>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</si>
  <si>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</si>
  <si>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</si>
  <si>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</si>
  <si>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</si>
  <si>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</si>
  <si>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</si>
  <si>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</si>
  <si>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</si>
  <si>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</si>
  <si>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</si>
  <si>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</si>
  <si>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</si>
  <si>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</si>
  <si>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</si>
  <si>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</si>
  <si>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</si>
  <si>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</si>
  <si>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</si>
  <si>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</si>
  <si>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</si>
  <si>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</si>
  <si>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</si>
  <si>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</si>
  <si>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</si>
  <si>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</si>
  <si>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</si>
  <si>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</si>
  <si>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</si>
  <si>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</si>
  <si>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</si>
  <si>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</si>
  <si>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</si>
  <si>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</si>
  <si>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</si>
  <si>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</si>
  <si>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</si>
  <si>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</si>
  <si>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</si>
  <si>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</si>
  <si>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</si>
  <si>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</si>
  <si>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</si>
  <si>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</si>
  <si>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</si>
  <si>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</si>
  <si>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</si>
  <si>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</si>
  <si>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</si>
  <si>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</si>
  <si>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</si>
  <si>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</si>
  <si>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</si>
  <si>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</si>
  <si>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</si>
  <si>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</si>
  <si>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</si>
  <si>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</si>
  <si>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</si>
  <si>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</si>
  <si>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</si>
  <si>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</si>
  <si>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</si>
  <si>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</si>
  <si>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</si>
  <si>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</si>
  <si>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</si>
  <si>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</si>
  <si>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</si>
  <si>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</si>
  <si>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</si>
  <si>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</si>
  <si>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</si>
  <si>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</si>
  <si>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</si>
  <si>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</si>
  <si>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</si>
  <si>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</si>
  <si>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</si>
  <si>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</si>
  <si>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</si>
  <si>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</si>
  <si>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</si>
  <si>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</si>
  <si>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</si>
  <si>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</si>
  <si>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</si>
  <si>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</si>
  <si>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</si>
  <si>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</si>
  <si>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</si>
  <si>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</si>
  <si>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</si>
  <si>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</si>
  <si>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</si>
  <si>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</si>
  <si>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</si>
  <si>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</si>
  <si>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</si>
  <si>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</si>
  <si>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</si>
  <si>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</si>
  <si>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</si>
  <si>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</si>
  <si>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</si>
  <si>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</si>
  <si>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</si>
  <si>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</si>
  <si>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</si>
  <si>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</si>
  <si>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</si>
  <si>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</si>
  <si>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</si>
  <si>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</si>
  <si>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</si>
  <si>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</si>
  <si>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</si>
  <si>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</si>
  <si>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</si>
  <si>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</si>
  <si>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</si>
  <si>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</si>
  <si>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</si>
  <si>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</si>
  <si>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</si>
  <si>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</si>
  <si>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</si>
  <si>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</si>
  <si>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</si>
  <si>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</si>
  <si>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</si>
  <si>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</si>
  <si>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</si>
  <si>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</si>
  <si>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</si>
  <si>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</si>
  <si>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</si>
  <si>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</si>
  <si>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</si>
  <si>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</si>
  <si>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</si>
  <si>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</si>
  <si>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</si>
  <si>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</si>
  <si>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</si>
  <si>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</si>
  <si>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</si>
  <si>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</si>
  <si>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</si>
  <si>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</si>
  <si>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</si>
  <si>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</si>
  <si>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</si>
  <si>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</si>
  <si>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</si>
  <si>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</si>
  <si>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</si>
  <si>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</si>
  <si>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</si>
  <si>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</si>
  <si>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</si>
  <si>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</si>
  <si>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</si>
  <si>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</si>
  <si>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</si>
  <si>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</si>
  <si>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</si>
  <si>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</si>
  <si>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</si>
  <si>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</si>
  <si>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</si>
  <si>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</si>
  <si>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</si>
  <si>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</si>
  <si>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</si>
  <si>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</si>
  <si>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</si>
  <si>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</si>
  <si>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</si>
  <si>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</si>
  <si>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</si>
  <si>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</si>
  <si>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</si>
  <si>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</si>
  <si>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</si>
  <si>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</si>
  <si>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</si>
  <si>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</si>
  <si>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</si>
  <si>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</si>
  <si>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</si>
  <si>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</si>
  <si>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</si>
  <si>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</si>
  <si>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</si>
  <si>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</si>
  <si>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</si>
  <si>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</si>
  <si>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</si>
  <si>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</si>
  <si>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</si>
  <si>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</si>
  <si>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</si>
  <si>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</si>
  <si>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</si>
  <si>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</si>
  <si>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</si>
  <si>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</si>
  <si>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</si>
  <si>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</si>
  <si>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</si>
  <si>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</si>
  <si>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</si>
  <si>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</si>
  <si>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</si>
  <si>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</si>
  <si>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</si>
  <si>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</si>
  <si>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</si>
  <si>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</si>
  <si>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</si>
  <si>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</si>
  <si>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</si>
  <si>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</si>
  <si>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</si>
  <si>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</si>
  <si>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</si>
  <si>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</si>
  <si>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</si>
  <si>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</si>
  <si>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</si>
  <si>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</si>
  <si>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</si>
  <si>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</si>
  <si>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</si>
  <si>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</si>
  <si>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</si>
  <si>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</si>
  <si>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</si>
  <si>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</si>
  <si>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</si>
  <si>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</si>
  <si>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</si>
  <si>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</si>
  <si>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</si>
  <si>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</si>
  <si>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</si>
  <si>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</si>
  <si>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</si>
  <si>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</si>
  <si>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</si>
  <si>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</si>
  <si>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</si>
  <si>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</si>
  <si>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</si>
  <si>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</si>
  <si>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</si>
  <si>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</si>
  <si>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</si>
  <si>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</si>
  <si>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</si>
  <si>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</si>
  <si>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</si>
  <si>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</si>
  <si>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</si>
  <si>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</si>
  <si>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</si>
  <si>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</si>
  <si>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</si>
  <si>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</si>
  <si>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</si>
  <si>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</si>
  <si>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</si>
  <si>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</si>
  <si>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</si>
  <si>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</si>
  <si>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</si>
  <si>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</si>
  <si>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</si>
  <si>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</si>
  <si>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</si>
  <si>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</si>
  <si>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</si>
  <si>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</si>
  <si>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</si>
  <si>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</si>
  <si>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</si>
  <si>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</si>
  <si>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</si>
  <si>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</si>
  <si>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</si>
  <si>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</si>
  <si>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</si>
  <si>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</si>
  <si>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</si>
  <si>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</si>
  <si>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</si>
  <si>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</si>
  <si>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</si>
  <si>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</si>
  <si>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</si>
  <si>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</si>
  <si>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</si>
  <si>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</si>
  <si>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</si>
  <si>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</si>
  <si>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</si>
  <si>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</si>
  <si>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</si>
  <si>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</si>
  <si>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</si>
  <si>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</si>
  <si>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</si>
  <si>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</si>
  <si>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</si>
  <si>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</si>
  <si>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</si>
  <si>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</si>
  <si>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</si>
  <si>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</si>
  <si>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</si>
  <si>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</si>
  <si>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</si>
  <si>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</si>
  <si>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</si>
  <si>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</si>
  <si>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</si>
  <si>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</si>
  <si>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</si>
  <si>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</si>
  <si>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</si>
  <si>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</si>
  <si>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</si>
  <si>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</si>
  <si>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</si>
  <si>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</si>
  <si>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</si>
  <si>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</si>
  <si>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</si>
  <si>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</si>
  <si>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</si>
  <si>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</si>
  <si>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</si>
  <si>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</si>
  <si>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</si>
  <si>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</si>
  <si>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</si>
  <si>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</si>
  <si>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</si>
  <si>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</si>
  <si>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</si>
  <si>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</si>
  <si>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</si>
  <si>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</si>
  <si>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</si>
  <si>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</si>
  <si>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</si>
  <si>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</si>
  <si>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</si>
  <si>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</si>
  <si>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</si>
  <si>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</si>
  <si>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</si>
  <si>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</si>
  <si>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</si>
  <si>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</si>
  <si>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</si>
  <si>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</si>
  <si>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</si>
  <si>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</si>
  <si>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</si>
  <si>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</si>
  <si>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</si>
  <si>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</si>
  <si>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</si>
  <si>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</si>
  <si>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</si>
  <si>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</si>
  <si>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</si>
  <si>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</si>
  <si>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</si>
  <si>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</si>
  <si>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</si>
  <si>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</si>
  <si>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</si>
  <si>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</si>
  <si>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</si>
  <si>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</si>
  <si>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</si>
  <si>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</si>
  <si>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</si>
  <si>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</si>
  <si>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</si>
  <si>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</si>
  <si>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</si>
  <si>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</si>
  <si>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</si>
  <si>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</si>
  <si>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</si>
  <si>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</si>
  <si>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</si>
  <si>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</si>
  <si>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</si>
  <si>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</si>
  <si>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</si>
  <si>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</si>
  <si>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</si>
  <si>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</si>
  <si>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</si>
  <si>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</si>
  <si>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</si>
  <si>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</si>
  <si>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</si>
  <si>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</si>
  <si>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</si>
  <si>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</si>
  <si>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</si>
  <si>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</si>
  <si>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</si>
  <si>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</si>
  <si>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</si>
  <si>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</si>
  <si>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</si>
  <si>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</si>
  <si>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</si>
  <si>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</si>
  <si>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</si>
  <si>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</si>
  <si>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</si>
  <si>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</si>
  <si>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</si>
  <si>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</si>
  <si>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</si>
  <si>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</si>
  <si>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</si>
  <si>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</si>
  <si>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</si>
  <si>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</si>
  <si>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</si>
  <si>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</si>
  <si>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</si>
  <si>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</si>
  <si>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</si>
  <si>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</si>
  <si>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</si>
  <si>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</si>
  <si>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</si>
  <si>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</si>
  <si>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</si>
  <si>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</si>
  <si>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</si>
  <si>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</si>
  <si>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</si>
  <si>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</si>
  <si>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</si>
  <si>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</si>
  <si>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</si>
  <si>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</si>
  <si>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</si>
  <si>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</si>
  <si>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</si>
  <si>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</si>
  <si>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</si>
  <si>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</si>
  <si>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</si>
  <si>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</si>
  <si>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</si>
  <si>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</si>
  <si>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</si>
  <si>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</si>
  <si>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</si>
  <si>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</si>
  <si>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</si>
  <si>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</si>
  <si>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</si>
  <si>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</si>
  <si>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</si>
  <si>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</si>
  <si>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</si>
  <si>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</si>
  <si>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</si>
  <si>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</si>
  <si>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</si>
  <si>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</si>
  <si>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</si>
  <si>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</si>
  <si>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</si>
  <si>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</si>
  <si>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</si>
  <si>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</si>
  <si>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</si>
  <si>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</si>
  <si>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</si>
  <si>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</si>
  <si>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</si>
  <si>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</si>
  <si>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</si>
  <si>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</si>
  <si>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</si>
  <si>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</si>
  <si>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</si>
  <si>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</si>
  <si>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</si>
  <si>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</si>
  <si>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</si>
  <si>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</si>
  <si>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</si>
  <si>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</si>
  <si>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</si>
  <si>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</si>
  <si>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</si>
  <si>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</si>
  <si>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</si>
  <si>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</si>
  <si>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</si>
  <si>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</si>
  <si>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</si>
  <si>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</si>
  <si>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</si>
  <si>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</si>
  <si>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</si>
  <si>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</si>
  <si>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</si>
  <si>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</si>
  <si>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</si>
  <si>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</si>
  <si>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</si>
  <si>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</si>
  <si>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</si>
  <si>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</si>
  <si>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</si>
  <si>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</si>
  <si>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</si>
  <si>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</si>
  <si>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</si>
  <si>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</si>
  <si>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</si>
  <si>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</si>
  <si>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</si>
  <si>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</si>
  <si>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</si>
  <si>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</si>
  <si>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</si>
  <si>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</si>
  <si>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</si>
  <si>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</si>
  <si>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</si>
  <si>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</si>
  <si>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</si>
  <si>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</si>
  <si>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</si>
  <si>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</si>
  <si>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</si>
  <si>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</si>
  <si>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</si>
  <si>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</si>
  <si>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</si>
  <si>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</si>
  <si>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</si>
  <si>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</si>
  <si>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</si>
  <si>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</si>
  <si>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</si>
  <si>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</si>
  <si>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</si>
  <si>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</si>
  <si>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</si>
  <si>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</si>
  <si>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</si>
  <si>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</si>
  <si>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</si>
  <si>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</si>
  <si>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</si>
  <si>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</si>
  <si>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</si>
  <si>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</si>
  <si>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</si>
  <si>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</si>
  <si>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</si>
  <si>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</si>
  <si>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</si>
  <si>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</si>
  <si>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</si>
  <si>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</si>
  <si>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</si>
  <si>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</si>
  <si>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</si>
  <si>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</si>
  <si>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</si>
  <si>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</si>
  <si>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</si>
  <si>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</si>
  <si>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</si>
  <si>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</si>
  <si>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</si>
  <si>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</si>
  <si>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</si>
  <si>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</si>
  <si>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</si>
  <si>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</si>
  <si>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</si>
  <si>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</si>
  <si>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</si>
  <si>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</si>
  <si>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</si>
  <si>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</si>
  <si>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</si>
  <si>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</si>
  <si>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</si>
  <si>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</si>
  <si>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</si>
  <si>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</si>
  <si>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</si>
  <si>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</si>
  <si>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</si>
  <si>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</si>
  <si>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</si>
  <si>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</si>
  <si>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</si>
  <si>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</si>
  <si>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</si>
  <si>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</si>
  <si>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</si>
  <si>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</si>
  <si>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</si>
  <si>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</si>
  <si>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</si>
  <si>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</si>
  <si>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</si>
  <si>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</si>
  <si>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</si>
  <si>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</si>
  <si>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</si>
  <si>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</si>
  <si>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</si>
  <si>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</si>
  <si>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</si>
  <si>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</si>
  <si>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</si>
  <si>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</si>
  <si>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</si>
  <si>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</si>
  <si>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</si>
  <si>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</si>
  <si>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</si>
  <si>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</si>
  <si>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</si>
  <si>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</si>
  <si>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</si>
  <si>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</si>
  <si>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</si>
  <si>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</si>
  <si>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</si>
  <si>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</si>
  <si>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</si>
  <si>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</si>
  <si>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</si>
  <si>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</si>
  <si>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</si>
  <si>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</si>
  <si>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</si>
  <si>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</si>
  <si>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</si>
  <si>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</si>
  <si>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</si>
  <si>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</si>
  <si>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</si>
  <si>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</si>
  <si>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</si>
  <si>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</si>
  <si>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</si>
  <si>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</si>
  <si>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</si>
  <si>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</si>
  <si>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</si>
  <si>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</si>
  <si>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</si>
  <si>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</si>
  <si>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</si>
  <si>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</si>
  <si>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</si>
  <si>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</si>
  <si>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</si>
  <si>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</si>
  <si>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</si>
  <si>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</si>
  <si>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</si>
  <si>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</si>
  <si>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</si>
  <si>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</si>
  <si>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</si>
  <si>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</si>
  <si>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</si>
  <si>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</si>
  <si>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</si>
  <si>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</si>
  <si>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</si>
  <si>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</si>
  <si>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</si>
  <si>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</si>
  <si>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</si>
  <si>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</si>
  <si>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</si>
  <si>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</si>
  <si>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</si>
  <si>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</si>
  <si>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</si>
  <si>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</si>
  <si>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</si>
  <si>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</si>
  <si>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</si>
  <si>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</si>
  <si>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</si>
  <si>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</si>
  <si>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</si>
  <si>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</si>
  <si>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</si>
  <si>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</si>
  <si>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</si>
  <si>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</si>
  <si>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</si>
  <si>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</si>
  <si>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</si>
  <si>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</si>
  <si>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</si>
  <si>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</si>
  <si>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</si>
  <si>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</si>
  <si>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</si>
  <si>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</si>
  <si>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</si>
  <si>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</si>
  <si>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</si>
  <si>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</si>
  <si>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</si>
  <si>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</si>
  <si>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</si>
  <si>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</si>
  <si>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</si>
  <si>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</si>
  <si>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</si>
  <si>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</si>
  <si>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</si>
  <si>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</si>
  <si>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</si>
  <si>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</si>
  <si>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</si>
  <si>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</si>
  <si>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</si>
  <si>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</si>
  <si>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</si>
  <si>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</si>
  <si>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</si>
  <si>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</si>
  <si>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</si>
  <si>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</si>
  <si>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</si>
  <si>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</si>
  <si>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</si>
  <si>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</si>
  <si>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</si>
  <si>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</si>
  <si>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</si>
  <si>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</si>
  <si>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</si>
  <si>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</si>
  <si>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</si>
  <si>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</si>
  <si>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</si>
  <si>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</si>
  <si>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</si>
  <si>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</si>
  <si>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</si>
  <si>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</si>
  <si>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</si>
  <si>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</si>
  <si>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</si>
  <si>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</si>
  <si>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</si>
  <si>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</si>
  <si>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</si>
  <si>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</si>
  <si>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</si>
  <si>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</si>
  <si>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ДОМ ЗДРАВЉА ЛАПОВО</t>
  </si>
  <si>
    <t>Лапово,ул.Иве Андрића бр.9</t>
  </si>
  <si>
    <t>17211986</t>
  </si>
  <si>
    <t>102115203</t>
  </si>
  <si>
    <t>840-493661-44</t>
  </si>
  <si>
    <t>11.02.2022.</t>
  </si>
  <si>
    <t>ФИНАНСИЈСКИ ПЛАН ЗА 2022. ГОДИНУ</t>
  </si>
  <si>
    <t>Финансијски план за 2022. годину</t>
  </si>
  <si>
    <t xml:space="preserve">Процењена потребна средства за 2022.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</si>
  <si>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 xml:space="preserve">Процењене обавезе здравствених установа за 2022. годину које произилазе из Закона о професионалној рехабилитацији и запошљавању особа са инвалидитетом У ОДНОСУ НА БРОЈ УГОВОРЕНИХ РАДНИКА 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</si>
</sst>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81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2" xfId="0" applyNumberFormat="1" applyFont="1" applyBorder="1" applyAlignment="1" applyProtection="1">
      <alignment horizontal="right" wrapText="1"/>
      <protection locked="0"/>
    </xf>
    <xf numFmtId="164" fontId="10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1212273</xdr:colOff>
      <xdr:row>4</xdr:row>
      <xdr:rowOff>86591</xdr:rowOff>
    </xdr:from>
    <xdr:to>
      <xdr:col>4</xdr:col>
      <xdr:colOff>536864</xdr:colOff>
      <xdr:row>5</xdr:row>
      <xdr:rowOff>129887</xdr:rowOff>
    </xdr:to>
    <xdr:sp macro="" textlink="">
      <xdr:nvSpPr>
        <xdr:cNvPr id="2" name="TextBox 1"/>
        <xdr:cNvSpPr txBox="1"/>
      </xdr:nvSpPr>
      <xdr:spPr>
        <a:xfrm>
          <a:off x="6909955" y="1749136"/>
          <a:ext cx="666750" cy="207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RS" sz="1100"/>
            <a:t>FP 2022</a:t>
          </a:r>
          <a:endParaRPr lang="en-US" sz="1100"/>
        </a:p>
      </xdr:txBody>
    </xdr:sp>
    <xdr:clientData/>
  </xdr:twoCellAnchor>
  <xdr:twoCellAnchor>
    <xdr:from>
      <xdr:col>3</xdr:col>
      <xdr:colOff>1238250</xdr:colOff>
      <xdr:row>4</xdr:row>
      <xdr:rowOff>69273</xdr:rowOff>
    </xdr:from>
    <xdr:to>
      <xdr:col>4</xdr:col>
      <xdr:colOff>554182</xdr:colOff>
      <xdr:row>5</xdr:row>
      <xdr:rowOff>147204</xdr:rowOff>
    </xdr:to>
    <xdr:sp macro="" textlink="">
      <xdr:nvSpPr>
        <xdr:cNvPr id="3" name="TextBox 2"/>
        <xdr:cNvSpPr txBox="1"/>
      </xdr:nvSpPr>
      <xdr:spPr>
        <a:xfrm>
          <a:off x="6935932" y="1731818"/>
          <a:ext cx="658091" cy="242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RS" sz="1100"/>
            <a:t>FP 2022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84"/>
  <sheetViews>
    <sheetView showGridLines="0" showRowColHeaders="0" showZeros="0" showOutlineSymbols="0" defaultGridColor="0" colorId="8" zoomScale="110" zoomScaleNormal="110" workbookViewId="0">
      <selection activeCell="D17" sqref="D17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43" t="s">
        <v>904</v>
      </c>
      <c r="B1" s="143"/>
      <c r="C1" s="143"/>
      <c r="D1" s="143"/>
      <c r="E1" s="143"/>
      <c r="F1" s="143"/>
    </row>
    <row r="2" spans="1:6" ht="52.5" customHeight="1">
      <c r="A2" s="140" t="s">
        <v>869</v>
      </c>
      <c r="B2" s="141"/>
      <c r="C2" s="141"/>
      <c r="D2" s="141"/>
      <c r="E2" s="141"/>
      <c r="F2" s="142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88" t="s">
        <v>902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6" t="s">
        <v>897</v>
      </c>
      <c r="D10" s="28"/>
      <c r="E10" s="28"/>
    </row>
    <row r="11" spans="1:6" ht="15.75" customHeight="1">
      <c r="B11" s="28"/>
      <c r="C11" s="86" t="s">
        <v>898</v>
      </c>
      <c r="D11" s="28"/>
      <c r="E11" s="28"/>
    </row>
    <row r="12" spans="1:6" ht="16.5" customHeight="1">
      <c r="C12" s="87" t="s">
        <v>899</v>
      </c>
    </row>
    <row r="13" spans="1:6" ht="16.5" customHeight="1">
      <c r="C13" s="87" t="s">
        <v>900</v>
      </c>
    </row>
    <row r="14" spans="1:6" ht="21" customHeight="1">
      <c r="C14" s="87" t="s">
        <v>901</v>
      </c>
    </row>
    <row r="15" spans="1:6" ht="21" customHeight="1"/>
    <row r="17" spans="1:5" s="29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7" t="s">
        <v>51</v>
      </c>
      <c r="B29" s="27" t="str">
        <f>LEFT(A29,2)</f>
        <v>12</v>
      </c>
      <c r="D29" s="27" t="s">
        <v>661</v>
      </c>
      <c r="E29" s="27" t="str">
        <f>LEFT(D29,8)</f>
        <v>00212004</v>
      </c>
    </row>
    <row r="30" spans="1:5" ht="14.65" hidden="1" customHeight="1">
      <c r="A30" s="83" t="s">
        <v>45</v>
      </c>
      <c r="B30" s="81" t="s">
        <v>479</v>
      </c>
      <c r="C30" s="36" t="s">
        <v>492</v>
      </c>
      <c r="D30" s="30" t="s">
        <v>658</v>
      </c>
    </row>
    <row r="31" spans="1:5" ht="14.65" hidden="1" customHeight="1">
      <c r="A31" s="83" t="s">
        <v>624</v>
      </c>
      <c r="B31" s="81" t="s">
        <v>479</v>
      </c>
      <c r="C31" s="36" t="s">
        <v>120</v>
      </c>
      <c r="D31" s="30" t="s">
        <v>659</v>
      </c>
    </row>
    <row r="32" spans="1:5" ht="14.65" hidden="1" customHeight="1">
      <c r="A32" s="83" t="s">
        <v>46</v>
      </c>
      <c r="B32" s="31" t="s">
        <v>479</v>
      </c>
      <c r="C32" s="37" t="s">
        <v>587</v>
      </c>
      <c r="D32" s="30" t="s">
        <v>660</v>
      </c>
    </row>
    <row r="33" spans="1:4" ht="14.65" hidden="1" customHeight="1">
      <c r="A33" s="83" t="s">
        <v>625</v>
      </c>
      <c r="B33" s="31" t="s">
        <v>479</v>
      </c>
      <c r="C33" s="37" t="s">
        <v>548</v>
      </c>
      <c r="D33" s="30" t="s">
        <v>661</v>
      </c>
    </row>
    <row r="34" spans="1:4" ht="14.65" hidden="1" customHeight="1">
      <c r="A34" s="83" t="s">
        <v>47</v>
      </c>
      <c r="B34" s="31" t="s">
        <v>479</v>
      </c>
      <c r="C34" s="37" t="s">
        <v>588</v>
      </c>
      <c r="D34" s="30" t="s">
        <v>662</v>
      </c>
    </row>
    <row r="35" spans="1:4" ht="14.65" hidden="1" customHeight="1">
      <c r="A35" s="83" t="s">
        <v>48</v>
      </c>
      <c r="B35" s="31" t="s">
        <v>479</v>
      </c>
      <c r="C35" s="37" t="s">
        <v>121</v>
      </c>
      <c r="D35" s="30" t="s">
        <v>663</v>
      </c>
    </row>
    <row r="36" spans="1:4" ht="14.65" hidden="1" customHeight="1">
      <c r="A36" s="83" t="s">
        <v>49</v>
      </c>
      <c r="B36" s="31" t="s">
        <v>480</v>
      </c>
      <c r="C36" s="37" t="s">
        <v>549</v>
      </c>
      <c r="D36" s="30" t="s">
        <v>664</v>
      </c>
    </row>
    <row r="37" spans="1:4" ht="14.65" hidden="1" customHeight="1">
      <c r="A37" s="83" t="s">
        <v>626</v>
      </c>
      <c r="B37" s="31" t="s">
        <v>480</v>
      </c>
      <c r="C37" s="37" t="s">
        <v>550</v>
      </c>
      <c r="D37" s="30" t="s">
        <v>665</v>
      </c>
    </row>
    <row r="38" spans="1:4" ht="14.65" hidden="1" customHeight="1">
      <c r="A38" s="83" t="s">
        <v>627</v>
      </c>
      <c r="B38" s="31" t="s">
        <v>480</v>
      </c>
      <c r="C38" s="37" t="s">
        <v>551</v>
      </c>
      <c r="D38" s="30" t="s">
        <v>666</v>
      </c>
    </row>
    <row r="39" spans="1:4" ht="14.65" hidden="1" customHeight="1">
      <c r="A39" s="83" t="s">
        <v>50</v>
      </c>
      <c r="B39" s="31" t="s">
        <v>480</v>
      </c>
      <c r="C39" s="37" t="s">
        <v>122</v>
      </c>
      <c r="D39" s="30" t="s">
        <v>667</v>
      </c>
    </row>
    <row r="40" spans="1:4" ht="14.65" hidden="1" customHeight="1">
      <c r="A40" s="84" t="s">
        <v>628</v>
      </c>
      <c r="B40" s="31" t="s">
        <v>480</v>
      </c>
      <c r="C40" s="37" t="s">
        <v>552</v>
      </c>
      <c r="D40" s="30" t="s">
        <v>255</v>
      </c>
    </row>
    <row r="41" spans="1:4" ht="14.65" hidden="1" customHeight="1">
      <c r="A41" s="83" t="s">
        <v>51</v>
      </c>
      <c r="B41" s="31" t="s">
        <v>480</v>
      </c>
      <c r="C41" s="37" t="s">
        <v>553</v>
      </c>
      <c r="D41" s="30" t="s">
        <v>256</v>
      </c>
    </row>
    <row r="42" spans="1:4" ht="14.65" hidden="1" customHeight="1">
      <c r="A42" s="83" t="s">
        <v>52</v>
      </c>
      <c r="B42" s="31" t="s">
        <v>480</v>
      </c>
      <c r="C42" s="37" t="s">
        <v>230</v>
      </c>
      <c r="D42" s="30" t="s">
        <v>668</v>
      </c>
    </row>
    <row r="43" spans="1:4" ht="14.65" hidden="1" customHeight="1">
      <c r="A43" s="83" t="s">
        <v>53</v>
      </c>
      <c r="B43" s="31" t="s">
        <v>480</v>
      </c>
      <c r="C43" s="37" t="s">
        <v>554</v>
      </c>
      <c r="D43" s="30" t="s">
        <v>562</v>
      </c>
    </row>
    <row r="44" spans="1:4" ht="14.65" hidden="1" customHeight="1">
      <c r="A44" s="83" t="s">
        <v>629</v>
      </c>
      <c r="B44" s="31" t="s">
        <v>480</v>
      </c>
      <c r="C44" s="37" t="s">
        <v>231</v>
      </c>
      <c r="D44" s="30" t="s">
        <v>575</v>
      </c>
    </row>
    <row r="45" spans="1:4" ht="14.65" hidden="1" customHeight="1">
      <c r="A45" s="83" t="s">
        <v>630</v>
      </c>
      <c r="B45" s="31" t="s">
        <v>480</v>
      </c>
      <c r="C45" s="37" t="s">
        <v>232</v>
      </c>
      <c r="D45" s="30"/>
    </row>
    <row r="46" spans="1:4" ht="14.65" hidden="1" customHeight="1">
      <c r="A46" s="83" t="s">
        <v>631</v>
      </c>
      <c r="B46" s="31" t="s">
        <v>478</v>
      </c>
      <c r="C46" s="37" t="s">
        <v>555</v>
      </c>
      <c r="D46" s="30"/>
    </row>
    <row r="47" spans="1:4" ht="14.65" hidden="1" customHeight="1">
      <c r="A47" s="83" t="s">
        <v>632</v>
      </c>
      <c r="B47" s="31" t="s">
        <v>478</v>
      </c>
      <c r="C47" s="37" t="s">
        <v>556</v>
      </c>
      <c r="D47" s="30"/>
    </row>
    <row r="48" spans="1:4" ht="14.65" hidden="1" customHeight="1">
      <c r="A48" s="83" t="s">
        <v>633</v>
      </c>
      <c r="B48" s="31" t="s">
        <v>478</v>
      </c>
      <c r="C48" s="37" t="s">
        <v>557</v>
      </c>
      <c r="D48" s="30"/>
    </row>
    <row r="49" spans="1:4" ht="14.65" hidden="1" customHeight="1">
      <c r="A49" s="83" t="s">
        <v>634</v>
      </c>
      <c r="B49" s="31" t="s">
        <v>478</v>
      </c>
      <c r="C49" s="37" t="s">
        <v>558</v>
      </c>
      <c r="D49" s="30"/>
    </row>
    <row r="50" spans="1:4" ht="14.65" hidden="1" customHeight="1">
      <c r="A50" s="83" t="s">
        <v>635</v>
      </c>
      <c r="B50" s="31" t="s">
        <v>478</v>
      </c>
      <c r="C50" s="37" t="s">
        <v>559</v>
      </c>
      <c r="D50" s="30"/>
    </row>
    <row r="51" spans="1:4" ht="14.65" hidden="1" customHeight="1">
      <c r="A51" s="83" t="s">
        <v>54</v>
      </c>
      <c r="B51" s="31" t="s">
        <v>478</v>
      </c>
      <c r="C51" s="37" t="s">
        <v>560</v>
      </c>
      <c r="D51" s="30"/>
    </row>
    <row r="52" spans="1:4" ht="14.65" hidden="1" customHeight="1">
      <c r="A52" s="83" t="s">
        <v>55</v>
      </c>
      <c r="B52" s="31" t="s">
        <v>478</v>
      </c>
      <c r="C52" s="37" t="s">
        <v>233</v>
      </c>
      <c r="D52" s="30"/>
    </row>
    <row r="53" spans="1:4" ht="14.65" hidden="1" customHeight="1">
      <c r="A53" s="83" t="s">
        <v>636</v>
      </c>
      <c r="B53" s="31" t="s">
        <v>478</v>
      </c>
      <c r="C53" s="37" t="s">
        <v>561</v>
      </c>
      <c r="D53" s="30"/>
    </row>
    <row r="54" spans="1:4" ht="14.65" hidden="1" customHeight="1">
      <c r="A54" s="83" t="s">
        <v>56</v>
      </c>
      <c r="B54" s="31" t="s">
        <v>478</v>
      </c>
      <c r="C54" s="37" t="s">
        <v>67</v>
      </c>
      <c r="D54" s="30"/>
    </row>
    <row r="55" spans="1:4" ht="14.65" hidden="1" customHeight="1">
      <c r="A55" s="83" t="s">
        <v>622</v>
      </c>
      <c r="B55" s="31" t="s">
        <v>478</v>
      </c>
      <c r="C55" s="37" t="s">
        <v>71</v>
      </c>
      <c r="D55" s="30"/>
    </row>
    <row r="56" spans="1:4" ht="14.65" hidden="1" customHeight="1">
      <c r="A56" s="83" t="s">
        <v>637</v>
      </c>
      <c r="B56" s="31" t="s">
        <v>478</v>
      </c>
      <c r="C56" s="37" t="s">
        <v>72</v>
      </c>
      <c r="D56" s="30"/>
    </row>
    <row r="57" spans="1:4" ht="14.65" hidden="1" customHeight="1">
      <c r="A57" s="83" t="s">
        <v>623</v>
      </c>
      <c r="B57" s="31" t="s">
        <v>478</v>
      </c>
      <c r="C57" s="37" t="s">
        <v>73</v>
      </c>
      <c r="D57" s="30"/>
    </row>
    <row r="58" spans="1:4" ht="14.65" hidden="1" customHeight="1">
      <c r="A58" s="84" t="s">
        <v>281</v>
      </c>
      <c r="B58" s="31" t="s">
        <v>478</v>
      </c>
      <c r="C58" s="37" t="s">
        <v>74</v>
      </c>
      <c r="D58" s="30"/>
    </row>
    <row r="59" spans="1:4" hidden="1">
      <c r="A59" s="80"/>
      <c r="B59" s="31" t="s">
        <v>483</v>
      </c>
      <c r="C59" s="37" t="s">
        <v>131</v>
      </c>
      <c r="D59" s="30"/>
    </row>
    <row r="60" spans="1:4" hidden="1">
      <c r="A60" s="80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0"/>
      <c r="B63" s="31" t="s">
        <v>483</v>
      </c>
      <c r="C63" s="37" t="s">
        <v>135</v>
      </c>
      <c r="D63" s="30"/>
    </row>
    <row r="64" spans="1:4" hidden="1">
      <c r="A64" s="80"/>
      <c r="B64" s="31" t="s">
        <v>483</v>
      </c>
      <c r="C64" s="37" t="s">
        <v>136</v>
      </c>
      <c r="D64" s="30"/>
    </row>
    <row r="65" spans="1:4" hidden="1">
      <c r="A65" s="80"/>
      <c r="B65" s="31" t="s">
        <v>483</v>
      </c>
      <c r="C65" s="37" t="s">
        <v>424</v>
      </c>
      <c r="D65" s="30"/>
    </row>
    <row r="66" spans="1:4" hidden="1">
      <c r="A66" s="80"/>
      <c r="B66" s="31" t="s">
        <v>483</v>
      </c>
      <c r="C66" s="37" t="s">
        <v>425</v>
      </c>
      <c r="D66" s="30"/>
    </row>
    <row r="67" spans="1:4" hidden="1">
      <c r="A67" s="80"/>
      <c r="B67" s="31" t="s">
        <v>483</v>
      </c>
      <c r="C67" s="37" t="s">
        <v>426</v>
      </c>
      <c r="D67" s="30"/>
    </row>
    <row r="68" spans="1:4" hidden="1">
      <c r="A68" s="80"/>
      <c r="B68" s="31" t="s">
        <v>483</v>
      </c>
      <c r="C68" s="37" t="s">
        <v>234</v>
      </c>
      <c r="D68" s="30"/>
    </row>
    <row r="69" spans="1:4" hidden="1">
      <c r="A69" s="80"/>
      <c r="B69" s="31" t="s">
        <v>483</v>
      </c>
      <c r="C69" s="37" t="s">
        <v>427</v>
      </c>
      <c r="D69" s="30"/>
    </row>
    <row r="70" spans="1:4" hidden="1">
      <c r="A70" s="80"/>
      <c r="B70" s="31" t="s">
        <v>483</v>
      </c>
      <c r="C70" s="37" t="s">
        <v>235</v>
      </c>
      <c r="D70" s="30"/>
    </row>
    <row r="71" spans="1:4" hidden="1">
      <c r="A71" s="80"/>
      <c r="B71" s="31" t="s">
        <v>483</v>
      </c>
      <c r="C71" s="37" t="s">
        <v>236</v>
      </c>
      <c r="D71" s="30"/>
    </row>
    <row r="72" spans="1:4" hidden="1">
      <c r="A72" s="80"/>
      <c r="B72" s="31" t="s">
        <v>483</v>
      </c>
      <c r="C72" s="37" t="s">
        <v>123</v>
      </c>
      <c r="D72" s="30"/>
    </row>
    <row r="73" spans="1:4" hidden="1">
      <c r="A73" s="80"/>
      <c r="B73" s="31" t="s">
        <v>483</v>
      </c>
      <c r="C73" s="37" t="s">
        <v>68</v>
      </c>
      <c r="D73" s="30"/>
    </row>
    <row r="74" spans="1:4" hidden="1">
      <c r="A74" s="80"/>
      <c r="B74" s="31" t="s">
        <v>483</v>
      </c>
      <c r="C74" s="37" t="s">
        <v>69</v>
      </c>
      <c r="D74" s="30"/>
    </row>
    <row r="75" spans="1:4" hidden="1">
      <c r="A75" s="80"/>
      <c r="B75" s="31" t="s">
        <v>481</v>
      </c>
      <c r="C75" s="37" t="s">
        <v>428</v>
      </c>
      <c r="D75" s="30"/>
    </row>
    <row r="76" spans="1:4" hidden="1">
      <c r="A76" s="80"/>
      <c r="B76" s="31" t="s">
        <v>481</v>
      </c>
      <c r="C76" s="37" t="s">
        <v>429</v>
      </c>
      <c r="D76" s="30"/>
    </row>
    <row r="77" spans="1:4" hidden="1">
      <c r="A77" s="80"/>
      <c r="B77" s="31" t="s">
        <v>481</v>
      </c>
      <c r="C77" s="37" t="s">
        <v>430</v>
      </c>
      <c r="D77" s="30"/>
    </row>
    <row r="78" spans="1:4" hidden="1">
      <c r="A78" s="80"/>
      <c r="B78" s="31" t="s">
        <v>481</v>
      </c>
      <c r="C78" s="37" t="s">
        <v>237</v>
      </c>
      <c r="D78" s="30"/>
    </row>
    <row r="79" spans="1:4" hidden="1">
      <c r="A79" s="80"/>
      <c r="B79" s="31" t="s">
        <v>481</v>
      </c>
      <c r="C79" s="37" t="s">
        <v>431</v>
      </c>
      <c r="D79" s="30"/>
    </row>
    <row r="80" spans="1:4" hidden="1">
      <c r="A80" s="80"/>
      <c r="B80" s="31" t="s">
        <v>481</v>
      </c>
      <c r="C80" s="37" t="s">
        <v>124</v>
      </c>
      <c r="D80" s="30"/>
    </row>
    <row r="81" spans="1:4" hidden="1">
      <c r="A81" s="80"/>
      <c r="B81" s="31" t="s">
        <v>481</v>
      </c>
      <c r="C81" s="37" t="s">
        <v>125</v>
      </c>
      <c r="D81" s="30"/>
    </row>
    <row r="82" spans="1:4" hidden="1">
      <c r="A82" s="80"/>
      <c r="B82" s="31" t="s">
        <v>481</v>
      </c>
      <c r="C82" s="37" t="s">
        <v>70</v>
      </c>
      <c r="D82" s="30"/>
    </row>
    <row r="83" spans="1:4" hidden="1">
      <c r="A83" s="80"/>
      <c r="B83" s="31" t="s">
        <v>484</v>
      </c>
      <c r="C83" s="37" t="s">
        <v>432</v>
      </c>
      <c r="D83" s="30"/>
    </row>
    <row r="84" spans="1:4" hidden="1">
      <c r="A84" s="80"/>
      <c r="B84" s="31" t="s">
        <v>484</v>
      </c>
      <c r="C84" s="37" t="s">
        <v>126</v>
      </c>
      <c r="D84" s="30"/>
    </row>
    <row r="85" spans="1:4" hidden="1">
      <c r="A85" s="80"/>
      <c r="B85" s="31" t="s">
        <v>484</v>
      </c>
      <c r="C85" s="37" t="s">
        <v>127</v>
      </c>
      <c r="D85" s="30"/>
    </row>
    <row r="86" spans="1:4" hidden="1">
      <c r="A86" s="80"/>
      <c r="B86" s="31" t="s">
        <v>484</v>
      </c>
      <c r="C86" s="37" t="s">
        <v>350</v>
      </c>
      <c r="D86" s="30"/>
    </row>
    <row r="87" spans="1:4" hidden="1">
      <c r="A87" s="80"/>
      <c r="B87" s="31" t="s">
        <v>484</v>
      </c>
      <c r="C87" s="37" t="s">
        <v>351</v>
      </c>
      <c r="D87" s="30"/>
    </row>
    <row r="88" spans="1:4" hidden="1">
      <c r="A88" s="80"/>
      <c r="B88" s="31" t="s">
        <v>484</v>
      </c>
      <c r="C88" s="37" t="s">
        <v>352</v>
      </c>
      <c r="D88" s="30"/>
    </row>
    <row r="89" spans="1:4" hidden="1">
      <c r="A89" s="80"/>
      <c r="B89" s="31" t="s">
        <v>484</v>
      </c>
      <c r="C89" s="37" t="s">
        <v>353</v>
      </c>
      <c r="D89" s="30"/>
    </row>
    <row r="90" spans="1:4" hidden="1">
      <c r="A90" s="80"/>
      <c r="B90" s="31" t="s">
        <v>484</v>
      </c>
      <c r="C90" s="37" t="s">
        <v>354</v>
      </c>
      <c r="D90" s="30"/>
    </row>
    <row r="91" spans="1:4" hidden="1">
      <c r="A91" s="80"/>
      <c r="B91" s="31" t="s">
        <v>484</v>
      </c>
      <c r="C91" s="37" t="s">
        <v>355</v>
      </c>
      <c r="D91" s="30"/>
    </row>
    <row r="92" spans="1:4" hidden="1">
      <c r="A92" s="80"/>
      <c r="B92" s="31" t="s">
        <v>484</v>
      </c>
      <c r="C92" s="37" t="s">
        <v>356</v>
      </c>
      <c r="D92" s="30"/>
    </row>
    <row r="93" spans="1:4" hidden="1">
      <c r="A93" s="80"/>
      <c r="B93" s="31" t="s">
        <v>484</v>
      </c>
      <c r="C93" s="37" t="s">
        <v>238</v>
      </c>
      <c r="D93" s="30"/>
    </row>
    <row r="94" spans="1:4" hidden="1">
      <c r="A94" s="80"/>
      <c r="B94" s="31" t="s">
        <v>484</v>
      </c>
      <c r="C94" s="37" t="s">
        <v>357</v>
      </c>
      <c r="D94" s="30"/>
    </row>
    <row r="95" spans="1:4" hidden="1">
      <c r="A95" s="80"/>
      <c r="B95" s="31" t="s">
        <v>484</v>
      </c>
      <c r="C95" s="37" t="s">
        <v>239</v>
      </c>
      <c r="D95" s="30"/>
    </row>
    <row r="96" spans="1:4" hidden="1">
      <c r="A96" s="80"/>
      <c r="B96" s="31" t="s">
        <v>484</v>
      </c>
      <c r="C96" s="37" t="s">
        <v>358</v>
      </c>
      <c r="D96" s="30"/>
    </row>
    <row r="97" spans="1:4" hidden="1">
      <c r="A97" s="80"/>
      <c r="B97" s="31" t="s">
        <v>484</v>
      </c>
      <c r="C97" s="37" t="s">
        <v>359</v>
      </c>
      <c r="D97" s="30"/>
    </row>
    <row r="98" spans="1:4" hidden="1">
      <c r="A98" s="80"/>
      <c r="B98" s="31" t="s">
        <v>484</v>
      </c>
      <c r="C98" s="37" t="s">
        <v>360</v>
      </c>
      <c r="D98" s="30"/>
    </row>
    <row r="99" spans="1:4" hidden="1">
      <c r="A99" s="80"/>
      <c r="B99" s="31" t="s">
        <v>484</v>
      </c>
      <c r="C99" s="37" t="s">
        <v>361</v>
      </c>
      <c r="D99" s="30"/>
    </row>
    <row r="100" spans="1:4" hidden="1">
      <c r="A100" s="80"/>
      <c r="B100" s="31" t="s">
        <v>484</v>
      </c>
      <c r="C100" s="37" t="s">
        <v>362</v>
      </c>
      <c r="D100" s="30"/>
    </row>
    <row r="101" spans="1:4" hidden="1">
      <c r="A101" s="80"/>
      <c r="B101" s="31" t="s">
        <v>484</v>
      </c>
      <c r="C101" s="37" t="s">
        <v>363</v>
      </c>
      <c r="D101" s="30"/>
    </row>
    <row r="102" spans="1:4" hidden="1">
      <c r="A102" s="80"/>
      <c r="B102" s="31" t="s">
        <v>484</v>
      </c>
      <c r="C102" s="37" t="s">
        <v>364</v>
      </c>
      <c r="D102" s="30"/>
    </row>
    <row r="103" spans="1:4" hidden="1">
      <c r="A103" s="80"/>
      <c r="B103" s="31" t="s">
        <v>484</v>
      </c>
      <c r="C103" s="37" t="s">
        <v>365</v>
      </c>
      <c r="D103" s="30"/>
    </row>
    <row r="104" spans="1:4" hidden="1">
      <c r="A104" s="80"/>
      <c r="B104" s="31" t="s">
        <v>484</v>
      </c>
      <c r="C104" s="37" t="s">
        <v>434</v>
      </c>
      <c r="D104" s="30"/>
    </row>
    <row r="105" spans="1:4" hidden="1">
      <c r="A105" s="80"/>
      <c r="B105" s="31" t="s">
        <v>484</v>
      </c>
      <c r="C105" s="37" t="s">
        <v>240</v>
      </c>
      <c r="D105" s="30"/>
    </row>
    <row r="106" spans="1:4" hidden="1">
      <c r="A106" s="80"/>
      <c r="B106" s="31" t="s">
        <v>484</v>
      </c>
      <c r="C106" s="37" t="s">
        <v>584</v>
      </c>
      <c r="D106" s="30"/>
    </row>
    <row r="107" spans="1:4" hidden="1">
      <c r="A107" s="80"/>
      <c r="B107" s="31" t="s">
        <v>484</v>
      </c>
      <c r="C107" s="37" t="s">
        <v>241</v>
      </c>
      <c r="D107" s="30"/>
    </row>
    <row r="108" spans="1:4" hidden="1">
      <c r="A108" s="80"/>
      <c r="B108" s="31" t="s">
        <v>484</v>
      </c>
      <c r="C108" s="37" t="s">
        <v>242</v>
      </c>
      <c r="D108" s="30"/>
    </row>
    <row r="109" spans="1:4" hidden="1">
      <c r="A109" s="80"/>
      <c r="B109" s="31" t="s">
        <v>484</v>
      </c>
      <c r="C109" s="37" t="s">
        <v>243</v>
      </c>
      <c r="D109" s="30"/>
    </row>
    <row r="110" spans="1:4" hidden="1">
      <c r="A110" s="80"/>
      <c r="B110" s="31" t="s">
        <v>484</v>
      </c>
      <c r="C110" s="37" t="s">
        <v>688</v>
      </c>
      <c r="D110" s="30"/>
    </row>
    <row r="111" spans="1:4" hidden="1">
      <c r="A111" s="80"/>
      <c r="B111" s="31" t="s">
        <v>486</v>
      </c>
      <c r="C111" s="37" t="s">
        <v>435</v>
      </c>
      <c r="D111" s="30"/>
    </row>
    <row r="112" spans="1:4" hidden="1">
      <c r="A112" s="80"/>
      <c r="B112" s="31" t="s">
        <v>486</v>
      </c>
      <c r="C112" s="37" t="s">
        <v>436</v>
      </c>
      <c r="D112" s="30"/>
    </row>
    <row r="113" spans="1:4" hidden="1">
      <c r="A113" s="80"/>
      <c r="B113" s="31" t="s">
        <v>486</v>
      </c>
      <c r="C113" s="37" t="s">
        <v>437</v>
      </c>
      <c r="D113" s="30"/>
    </row>
    <row r="114" spans="1:4" hidden="1">
      <c r="A114" s="80"/>
      <c r="B114" s="31" t="s">
        <v>486</v>
      </c>
      <c r="C114" s="37" t="s">
        <v>438</v>
      </c>
      <c r="D114" s="30"/>
    </row>
    <row r="115" spans="1:4" hidden="1">
      <c r="A115" s="80"/>
      <c r="B115" s="31" t="s">
        <v>486</v>
      </c>
      <c r="C115" s="37" t="s">
        <v>439</v>
      </c>
      <c r="D115" s="30"/>
    </row>
    <row r="116" spans="1:4" hidden="1">
      <c r="A116" s="80"/>
      <c r="B116" s="31" t="s">
        <v>486</v>
      </c>
      <c r="C116" s="37" t="s">
        <v>27</v>
      </c>
      <c r="D116" s="30"/>
    </row>
    <row r="117" spans="1:4" hidden="1">
      <c r="A117" s="80"/>
      <c r="B117" s="31" t="s">
        <v>486</v>
      </c>
      <c r="C117" s="37" t="s">
        <v>244</v>
      </c>
      <c r="D117" s="30"/>
    </row>
    <row r="118" spans="1:4" hidden="1">
      <c r="A118" s="80"/>
      <c r="B118" s="31" t="s">
        <v>486</v>
      </c>
      <c r="C118" s="37" t="s">
        <v>28</v>
      </c>
      <c r="D118" s="30"/>
    </row>
    <row r="119" spans="1:4" hidden="1">
      <c r="A119" s="80"/>
      <c r="B119" s="31" t="s">
        <v>486</v>
      </c>
      <c r="C119" s="37" t="s">
        <v>29</v>
      </c>
      <c r="D119" s="30"/>
    </row>
    <row r="120" spans="1:4" hidden="1">
      <c r="A120" s="80"/>
      <c r="B120" s="31" t="s">
        <v>486</v>
      </c>
      <c r="C120" s="37" t="s">
        <v>245</v>
      </c>
      <c r="D120" s="30"/>
    </row>
    <row r="121" spans="1:4" hidden="1">
      <c r="A121" s="80"/>
      <c r="B121" s="31" t="s">
        <v>486</v>
      </c>
      <c r="C121" s="37" t="s">
        <v>246</v>
      </c>
      <c r="D121" s="30"/>
    </row>
    <row r="122" spans="1:4" hidden="1">
      <c r="A122" s="80"/>
      <c r="B122" s="31" t="s">
        <v>486</v>
      </c>
      <c r="C122" s="37" t="s">
        <v>247</v>
      </c>
      <c r="D122" s="30"/>
    </row>
    <row r="123" spans="1:4" hidden="1">
      <c r="A123" s="80"/>
      <c r="B123" s="31" t="s">
        <v>485</v>
      </c>
      <c r="C123" s="37" t="s">
        <v>30</v>
      </c>
      <c r="D123" s="30"/>
    </row>
    <row r="124" spans="1:4" hidden="1">
      <c r="A124" s="80"/>
      <c r="B124" s="31" t="s">
        <v>485</v>
      </c>
      <c r="C124" s="37" t="s">
        <v>31</v>
      </c>
      <c r="D124" s="30"/>
    </row>
    <row r="125" spans="1:4" hidden="1">
      <c r="A125" s="80"/>
      <c r="B125" s="31" t="s">
        <v>485</v>
      </c>
      <c r="C125" s="37" t="s">
        <v>32</v>
      </c>
      <c r="D125" s="30"/>
    </row>
    <row r="126" spans="1:4" hidden="1">
      <c r="A126" s="80"/>
      <c r="B126" s="31" t="s">
        <v>485</v>
      </c>
      <c r="C126" s="37" t="s">
        <v>248</v>
      </c>
      <c r="D126" s="30"/>
    </row>
    <row r="127" spans="1:4" hidden="1">
      <c r="A127" s="80"/>
      <c r="B127" s="31" t="s">
        <v>485</v>
      </c>
      <c r="C127" s="37" t="s">
        <v>33</v>
      </c>
      <c r="D127" s="30"/>
    </row>
    <row r="128" spans="1:4" hidden="1">
      <c r="A128" s="80"/>
      <c r="B128" s="31" t="s">
        <v>485</v>
      </c>
      <c r="C128" s="37" t="s">
        <v>249</v>
      </c>
      <c r="D128" s="30"/>
    </row>
    <row r="129" spans="1:4" hidden="1">
      <c r="A129" s="80"/>
      <c r="B129" s="31" t="s">
        <v>485</v>
      </c>
      <c r="C129" s="37" t="s">
        <v>34</v>
      </c>
      <c r="D129" s="30"/>
    </row>
    <row r="130" spans="1:4" hidden="1">
      <c r="A130" s="80"/>
      <c r="B130" s="31" t="s">
        <v>485</v>
      </c>
      <c r="C130" s="37" t="s">
        <v>35</v>
      </c>
      <c r="D130" s="30"/>
    </row>
    <row r="131" spans="1:4" hidden="1">
      <c r="A131" s="80"/>
      <c r="B131" s="31" t="s">
        <v>485</v>
      </c>
      <c r="C131" s="37" t="s">
        <v>36</v>
      </c>
      <c r="D131" s="30"/>
    </row>
    <row r="132" spans="1:4" hidden="1">
      <c r="A132" s="80"/>
      <c r="B132" s="31" t="s">
        <v>485</v>
      </c>
      <c r="C132" s="37" t="s">
        <v>37</v>
      </c>
      <c r="D132" s="30"/>
    </row>
    <row r="133" spans="1:4" hidden="1">
      <c r="A133" s="80"/>
      <c r="B133" s="31" t="s">
        <v>485</v>
      </c>
      <c r="C133" s="37" t="s">
        <v>75</v>
      </c>
      <c r="D133" s="30"/>
    </row>
    <row r="134" spans="1:4" hidden="1">
      <c r="A134" s="80"/>
      <c r="B134" s="31" t="s">
        <v>485</v>
      </c>
      <c r="C134" s="37" t="s">
        <v>76</v>
      </c>
      <c r="D134" s="30"/>
    </row>
    <row r="135" spans="1:4" hidden="1">
      <c r="A135" s="80"/>
      <c r="B135" s="31" t="s">
        <v>485</v>
      </c>
      <c r="C135" s="37" t="s">
        <v>77</v>
      </c>
      <c r="D135" s="30"/>
    </row>
    <row r="136" spans="1:4" hidden="1">
      <c r="A136" s="80"/>
      <c r="B136" s="31" t="s">
        <v>485</v>
      </c>
      <c r="C136" s="37" t="s">
        <v>78</v>
      </c>
      <c r="D136" s="30"/>
    </row>
    <row r="137" spans="1:4" hidden="1">
      <c r="A137" s="80"/>
      <c r="B137" s="31" t="s">
        <v>482</v>
      </c>
      <c r="C137" s="37" t="s">
        <v>38</v>
      </c>
      <c r="D137" s="30"/>
    </row>
    <row r="138" spans="1:4" hidden="1">
      <c r="A138" s="80"/>
      <c r="B138" s="31" t="s">
        <v>482</v>
      </c>
      <c r="C138" s="37" t="s">
        <v>250</v>
      </c>
      <c r="D138" s="30"/>
    </row>
    <row r="139" spans="1:4" hidden="1">
      <c r="A139" s="80"/>
      <c r="B139" s="31" t="s">
        <v>482</v>
      </c>
      <c r="C139" s="37" t="s">
        <v>466</v>
      </c>
      <c r="D139" s="30"/>
    </row>
    <row r="140" spans="1:4" hidden="1">
      <c r="A140" s="80"/>
      <c r="B140" s="31" t="s">
        <v>482</v>
      </c>
      <c r="C140" s="37" t="s">
        <v>251</v>
      </c>
      <c r="D140" s="30"/>
    </row>
    <row r="141" spans="1:4" hidden="1">
      <c r="A141" s="80"/>
      <c r="B141" s="31" t="s">
        <v>482</v>
      </c>
      <c r="C141" s="37" t="s">
        <v>79</v>
      </c>
      <c r="D141" s="30"/>
    </row>
    <row r="142" spans="1:4" hidden="1">
      <c r="A142" s="80"/>
      <c r="B142" s="31" t="s">
        <v>482</v>
      </c>
      <c r="C142" s="37" t="s">
        <v>80</v>
      </c>
      <c r="D142" s="30"/>
    </row>
    <row r="143" spans="1:4" hidden="1">
      <c r="A143" s="80"/>
      <c r="B143" s="31" t="s">
        <v>482</v>
      </c>
      <c r="C143" s="37" t="s">
        <v>81</v>
      </c>
      <c r="D143" s="30"/>
    </row>
    <row r="144" spans="1:4" hidden="1">
      <c r="A144" s="80"/>
      <c r="B144" s="31" t="s">
        <v>482</v>
      </c>
      <c r="C144" s="37" t="s">
        <v>82</v>
      </c>
      <c r="D144" s="30"/>
    </row>
    <row r="145" spans="1:4" hidden="1">
      <c r="A145" s="80"/>
      <c r="B145" s="31" t="s">
        <v>482</v>
      </c>
      <c r="C145" s="37" t="s">
        <v>689</v>
      </c>
      <c r="D145" s="30"/>
    </row>
    <row r="146" spans="1:4" hidden="1">
      <c r="A146" s="80"/>
      <c r="B146" s="31" t="s">
        <v>388</v>
      </c>
      <c r="C146" s="37" t="s">
        <v>467</v>
      </c>
      <c r="D146" s="30"/>
    </row>
    <row r="147" spans="1:4" hidden="1">
      <c r="A147" s="80"/>
      <c r="B147" s="31" t="s">
        <v>388</v>
      </c>
      <c r="C147" s="37" t="s">
        <v>468</v>
      </c>
      <c r="D147" s="30"/>
    </row>
    <row r="148" spans="1:4" hidden="1">
      <c r="A148" s="80"/>
      <c r="B148" s="31" t="s">
        <v>388</v>
      </c>
      <c r="C148" s="37" t="s">
        <v>252</v>
      </c>
      <c r="D148" s="30"/>
    </row>
    <row r="149" spans="1:4" hidden="1">
      <c r="A149" s="80"/>
      <c r="B149" s="31" t="s">
        <v>388</v>
      </c>
      <c r="C149" s="37" t="s">
        <v>469</v>
      </c>
      <c r="D149" s="30"/>
    </row>
    <row r="150" spans="1:4" hidden="1">
      <c r="A150" s="80"/>
      <c r="B150" s="31" t="s">
        <v>388</v>
      </c>
      <c r="C150" s="37" t="s">
        <v>470</v>
      </c>
      <c r="D150" s="30"/>
    </row>
    <row r="151" spans="1:4" hidden="1">
      <c r="A151" s="80"/>
      <c r="B151" s="31" t="s">
        <v>388</v>
      </c>
      <c r="C151" s="37" t="s">
        <v>471</v>
      </c>
      <c r="D151" s="30"/>
    </row>
    <row r="152" spans="1:4" hidden="1">
      <c r="A152" s="80"/>
      <c r="B152" s="31" t="s">
        <v>388</v>
      </c>
      <c r="C152" s="37" t="s">
        <v>83</v>
      </c>
      <c r="D152" s="30"/>
    </row>
    <row r="153" spans="1:4" hidden="1">
      <c r="A153" s="80"/>
      <c r="B153" s="31" t="s">
        <v>388</v>
      </c>
      <c r="C153" s="37" t="s">
        <v>690</v>
      </c>
      <c r="D153" s="30"/>
    </row>
    <row r="154" spans="1:4" hidden="1">
      <c r="A154" s="80"/>
      <c r="B154" s="31" t="s">
        <v>389</v>
      </c>
      <c r="C154" s="37" t="s">
        <v>472</v>
      </c>
      <c r="D154" s="30"/>
    </row>
    <row r="155" spans="1:4" hidden="1">
      <c r="A155" s="80"/>
      <c r="B155" s="31" t="s">
        <v>389</v>
      </c>
      <c r="C155" s="37" t="s">
        <v>473</v>
      </c>
      <c r="D155" s="30"/>
    </row>
    <row r="156" spans="1:4" hidden="1">
      <c r="A156" s="80"/>
      <c r="B156" s="31" t="s">
        <v>389</v>
      </c>
      <c r="C156" s="37" t="s">
        <v>253</v>
      </c>
      <c r="D156" s="30"/>
    </row>
    <row r="157" spans="1:4" hidden="1">
      <c r="A157" s="80"/>
      <c r="B157" s="31" t="s">
        <v>389</v>
      </c>
      <c r="C157" s="37" t="s">
        <v>254</v>
      </c>
      <c r="D157" s="30"/>
    </row>
    <row r="158" spans="1:4" hidden="1">
      <c r="A158" s="80"/>
      <c r="B158" s="31" t="s">
        <v>389</v>
      </c>
      <c r="C158" s="37" t="s">
        <v>440</v>
      </c>
      <c r="D158" s="30"/>
    </row>
    <row r="159" spans="1:4" hidden="1">
      <c r="A159" s="80"/>
      <c r="B159" s="31" t="s">
        <v>389</v>
      </c>
      <c r="C159" s="37" t="s">
        <v>84</v>
      </c>
      <c r="D159" s="30"/>
    </row>
    <row r="160" spans="1:4" hidden="1">
      <c r="A160" s="80"/>
      <c r="B160" s="31" t="s">
        <v>389</v>
      </c>
      <c r="C160" s="37" t="s">
        <v>85</v>
      </c>
      <c r="D160" s="30"/>
    </row>
    <row r="161" spans="1:4" hidden="1">
      <c r="A161" s="80"/>
      <c r="B161" s="31" t="s">
        <v>389</v>
      </c>
      <c r="C161" s="37" t="s">
        <v>86</v>
      </c>
      <c r="D161" s="30"/>
    </row>
    <row r="162" spans="1:4" hidden="1">
      <c r="A162" s="80"/>
      <c r="B162" s="31" t="s">
        <v>389</v>
      </c>
      <c r="C162" s="37" t="s">
        <v>87</v>
      </c>
      <c r="D162" s="30"/>
    </row>
    <row r="163" spans="1:4" hidden="1">
      <c r="A163" s="80"/>
      <c r="B163" s="31" t="s">
        <v>389</v>
      </c>
      <c r="C163" s="37" t="s">
        <v>282</v>
      </c>
      <c r="D163" s="30"/>
    </row>
    <row r="164" spans="1:4" hidden="1">
      <c r="A164" s="80"/>
      <c r="B164" s="31" t="s">
        <v>389</v>
      </c>
      <c r="C164" s="37" t="s">
        <v>850</v>
      </c>
      <c r="D164" s="30"/>
    </row>
    <row r="165" spans="1:4" hidden="1">
      <c r="A165" s="80"/>
      <c r="B165" s="31" t="s">
        <v>389</v>
      </c>
      <c r="C165" s="37" t="s">
        <v>851</v>
      </c>
      <c r="D165" s="30"/>
    </row>
    <row r="166" spans="1:4" hidden="1">
      <c r="A166" s="80"/>
      <c r="B166" s="31" t="s">
        <v>310</v>
      </c>
      <c r="C166" s="37" t="s">
        <v>658</v>
      </c>
      <c r="D166" s="30"/>
    </row>
    <row r="167" spans="1:4" hidden="1">
      <c r="A167" s="80"/>
      <c r="B167" s="31" t="s">
        <v>310</v>
      </c>
      <c r="C167" s="37" t="s">
        <v>659</v>
      </c>
      <c r="D167" s="30"/>
    </row>
    <row r="168" spans="1:4" hidden="1">
      <c r="A168" s="80"/>
      <c r="B168" s="31" t="s">
        <v>310</v>
      </c>
      <c r="C168" s="37" t="s">
        <v>660</v>
      </c>
      <c r="D168" s="30"/>
    </row>
    <row r="169" spans="1:4" hidden="1">
      <c r="A169" s="80"/>
      <c r="B169" s="31" t="s">
        <v>310</v>
      </c>
      <c r="C169" s="37" t="s">
        <v>661</v>
      </c>
      <c r="D169" s="30"/>
    </row>
    <row r="170" spans="1:4" hidden="1">
      <c r="A170" s="80"/>
      <c r="B170" s="31" t="s">
        <v>310</v>
      </c>
      <c r="C170" s="37" t="s">
        <v>662</v>
      </c>
      <c r="D170" s="30"/>
    </row>
    <row r="171" spans="1:4" hidden="1">
      <c r="A171" s="80"/>
      <c r="B171" s="31" t="s">
        <v>310</v>
      </c>
      <c r="C171" s="37" t="s">
        <v>663</v>
      </c>
      <c r="D171" s="30"/>
    </row>
    <row r="172" spans="1:4" hidden="1">
      <c r="A172" s="80"/>
      <c r="B172" s="31" t="s">
        <v>310</v>
      </c>
      <c r="C172" s="37" t="s">
        <v>664</v>
      </c>
      <c r="D172" s="30"/>
    </row>
    <row r="173" spans="1:4" hidden="1">
      <c r="A173" s="80"/>
      <c r="B173" s="31" t="s">
        <v>310</v>
      </c>
      <c r="C173" s="37" t="s">
        <v>665</v>
      </c>
      <c r="D173" s="30"/>
    </row>
    <row r="174" spans="1:4" hidden="1">
      <c r="A174" s="80"/>
      <c r="B174" s="31" t="s">
        <v>310</v>
      </c>
      <c r="C174" s="37" t="s">
        <v>666</v>
      </c>
      <c r="D174" s="30"/>
    </row>
    <row r="175" spans="1:4" hidden="1">
      <c r="A175" s="80"/>
      <c r="B175" s="31" t="s">
        <v>310</v>
      </c>
      <c r="C175" s="37" t="s">
        <v>667</v>
      </c>
      <c r="D175" s="30"/>
    </row>
    <row r="176" spans="1:4" hidden="1">
      <c r="A176" s="80"/>
      <c r="B176" s="31" t="s">
        <v>310</v>
      </c>
      <c r="C176" s="37" t="s">
        <v>255</v>
      </c>
      <c r="D176" s="30"/>
    </row>
    <row r="177" spans="1:4" hidden="1">
      <c r="A177" s="80"/>
      <c r="B177" s="31" t="s">
        <v>310</v>
      </c>
      <c r="C177" s="37" t="s">
        <v>256</v>
      </c>
      <c r="D177" s="30"/>
    </row>
    <row r="178" spans="1:4" hidden="1">
      <c r="A178" s="80"/>
      <c r="B178" s="31" t="s">
        <v>310</v>
      </c>
      <c r="C178" s="37" t="s">
        <v>668</v>
      </c>
      <c r="D178" s="30"/>
    </row>
    <row r="179" spans="1:4" hidden="1">
      <c r="A179" s="80"/>
      <c r="B179" s="31" t="s">
        <v>310</v>
      </c>
      <c r="C179" s="37" t="s">
        <v>562</v>
      </c>
      <c r="D179" s="30"/>
    </row>
    <row r="180" spans="1:4" hidden="1">
      <c r="A180" s="80"/>
      <c r="B180" s="31" t="s">
        <v>366</v>
      </c>
      <c r="C180" s="37" t="s">
        <v>669</v>
      </c>
      <c r="D180" s="30"/>
    </row>
    <row r="181" spans="1:4" hidden="1">
      <c r="A181" s="80"/>
      <c r="B181" s="31" t="s">
        <v>366</v>
      </c>
      <c r="C181" s="37" t="s">
        <v>670</v>
      </c>
      <c r="D181" s="30"/>
    </row>
    <row r="182" spans="1:4" hidden="1">
      <c r="A182" s="80"/>
      <c r="B182" s="31" t="s">
        <v>366</v>
      </c>
      <c r="C182" s="37" t="s">
        <v>257</v>
      </c>
      <c r="D182" s="30"/>
    </row>
    <row r="183" spans="1:4" hidden="1">
      <c r="A183" s="80"/>
      <c r="B183" s="31" t="s">
        <v>366</v>
      </c>
      <c r="C183" s="37" t="s">
        <v>671</v>
      </c>
      <c r="D183" s="30"/>
    </row>
    <row r="184" spans="1:4" hidden="1">
      <c r="A184" s="80"/>
      <c r="B184" s="31" t="s">
        <v>366</v>
      </c>
      <c r="C184" s="37" t="s">
        <v>258</v>
      </c>
      <c r="D184" s="30"/>
    </row>
    <row r="185" spans="1:4" hidden="1">
      <c r="A185" s="80"/>
      <c r="B185" s="31" t="s">
        <v>366</v>
      </c>
      <c r="C185" s="37" t="s">
        <v>259</v>
      </c>
      <c r="D185" s="30"/>
    </row>
    <row r="186" spans="1:4" hidden="1">
      <c r="A186" s="80"/>
      <c r="B186" s="31" t="s">
        <v>366</v>
      </c>
      <c r="C186" s="37" t="s">
        <v>260</v>
      </c>
      <c r="D186" s="30"/>
    </row>
    <row r="187" spans="1:4" hidden="1">
      <c r="A187" s="80"/>
      <c r="B187" s="31" t="s">
        <v>366</v>
      </c>
      <c r="C187" s="37" t="s">
        <v>261</v>
      </c>
      <c r="D187" s="30"/>
    </row>
    <row r="188" spans="1:4" hidden="1">
      <c r="A188" s="80"/>
      <c r="B188" s="31" t="s">
        <v>366</v>
      </c>
      <c r="C188" s="37" t="s">
        <v>262</v>
      </c>
      <c r="D188" s="30"/>
    </row>
    <row r="189" spans="1:4" hidden="1">
      <c r="A189" s="80"/>
      <c r="B189" s="31" t="s">
        <v>366</v>
      </c>
      <c r="C189" s="37" t="s">
        <v>691</v>
      </c>
      <c r="D189" s="30"/>
    </row>
    <row r="190" spans="1:4" hidden="1">
      <c r="A190" s="80"/>
      <c r="B190" s="31" t="s">
        <v>366</v>
      </c>
      <c r="C190" s="37" t="s">
        <v>692</v>
      </c>
      <c r="D190" s="30"/>
    </row>
    <row r="191" spans="1:4" hidden="1">
      <c r="A191" s="80"/>
      <c r="B191" s="31" t="s">
        <v>366</v>
      </c>
      <c r="C191" s="37" t="s">
        <v>693</v>
      </c>
      <c r="D191" s="30"/>
    </row>
    <row r="192" spans="1:4" hidden="1">
      <c r="A192" s="80"/>
      <c r="B192" s="31" t="s">
        <v>367</v>
      </c>
      <c r="C192" s="37" t="s">
        <v>672</v>
      </c>
      <c r="D192" s="30"/>
    </row>
    <row r="193" spans="1:4" hidden="1">
      <c r="A193" s="80"/>
      <c r="B193" s="31" t="s">
        <v>367</v>
      </c>
      <c r="C193" s="37" t="s">
        <v>673</v>
      </c>
      <c r="D193" s="30"/>
    </row>
    <row r="194" spans="1:4" hidden="1">
      <c r="A194" s="80"/>
      <c r="B194" s="31" t="s">
        <v>367</v>
      </c>
      <c r="C194" s="37" t="s">
        <v>674</v>
      </c>
      <c r="D194" s="30"/>
    </row>
    <row r="195" spans="1:4" hidden="1">
      <c r="A195" s="80"/>
      <c r="B195" s="31" t="s">
        <v>367</v>
      </c>
      <c r="C195" s="37" t="s">
        <v>675</v>
      </c>
      <c r="D195" s="30"/>
    </row>
    <row r="196" spans="1:4" hidden="1">
      <c r="A196" s="80"/>
      <c r="B196" s="31" t="s">
        <v>367</v>
      </c>
      <c r="C196" s="37" t="s">
        <v>676</v>
      </c>
      <c r="D196" s="30"/>
    </row>
    <row r="197" spans="1:4" hidden="1">
      <c r="A197" s="80"/>
      <c r="B197" s="31" t="s">
        <v>367</v>
      </c>
      <c r="C197" s="37" t="s">
        <v>861</v>
      </c>
      <c r="D197" s="30"/>
    </row>
    <row r="198" spans="1:4" hidden="1">
      <c r="A198" s="80"/>
      <c r="B198" s="31" t="s">
        <v>367</v>
      </c>
      <c r="C198" s="37" t="s">
        <v>862</v>
      </c>
      <c r="D198" s="30"/>
    </row>
    <row r="199" spans="1:4" hidden="1">
      <c r="A199" s="80"/>
      <c r="B199" s="31" t="s">
        <v>368</v>
      </c>
      <c r="C199" s="37" t="s">
        <v>677</v>
      </c>
      <c r="D199" s="30"/>
    </row>
    <row r="200" spans="1:4" hidden="1">
      <c r="A200" s="80"/>
      <c r="B200" s="31" t="s">
        <v>368</v>
      </c>
      <c r="C200" s="37" t="s">
        <v>678</v>
      </c>
      <c r="D200" s="30"/>
    </row>
    <row r="201" spans="1:4" hidden="1">
      <c r="A201" s="80"/>
      <c r="B201" s="31" t="s">
        <v>368</v>
      </c>
      <c r="C201" s="37" t="s">
        <v>679</v>
      </c>
      <c r="D201" s="30"/>
    </row>
    <row r="202" spans="1:4" hidden="1">
      <c r="A202" s="80"/>
      <c r="B202" s="31" t="s">
        <v>368</v>
      </c>
      <c r="C202" s="37" t="s">
        <v>680</v>
      </c>
      <c r="D202" s="30"/>
    </row>
    <row r="203" spans="1:4" hidden="1">
      <c r="A203" s="80"/>
      <c r="B203" s="31" t="s">
        <v>368</v>
      </c>
      <c r="C203" s="37" t="s">
        <v>263</v>
      </c>
      <c r="D203" s="30"/>
    </row>
    <row r="204" spans="1:4" hidden="1">
      <c r="A204" s="80"/>
      <c r="B204" s="31" t="s">
        <v>368</v>
      </c>
      <c r="C204" s="37" t="s">
        <v>264</v>
      </c>
      <c r="D204" s="30"/>
    </row>
    <row r="205" spans="1:4" hidden="1">
      <c r="A205" s="80"/>
      <c r="B205" s="31" t="s">
        <v>369</v>
      </c>
      <c r="C205" s="37" t="s">
        <v>681</v>
      </c>
      <c r="D205" s="30"/>
    </row>
    <row r="206" spans="1:4" hidden="1">
      <c r="A206" s="80"/>
      <c r="B206" s="31" t="s">
        <v>369</v>
      </c>
      <c r="C206" s="37" t="s">
        <v>682</v>
      </c>
      <c r="D206" s="30"/>
    </row>
    <row r="207" spans="1:4" hidden="1">
      <c r="A207" s="80"/>
      <c r="B207" s="31" t="s">
        <v>369</v>
      </c>
      <c r="C207" s="37" t="s">
        <v>265</v>
      </c>
      <c r="D207" s="30"/>
    </row>
    <row r="208" spans="1:4" hidden="1">
      <c r="A208" s="80"/>
      <c r="B208" s="31" t="s">
        <v>369</v>
      </c>
      <c r="C208" s="33" t="s">
        <v>266</v>
      </c>
      <c r="D208" s="30"/>
    </row>
    <row r="209" spans="1:4" hidden="1">
      <c r="A209" s="80"/>
      <c r="B209" s="31" t="s">
        <v>370</v>
      </c>
      <c r="C209" s="37" t="s">
        <v>683</v>
      </c>
      <c r="D209" s="30"/>
    </row>
    <row r="210" spans="1:4" hidden="1">
      <c r="A210" s="80"/>
      <c r="B210" s="31" t="s">
        <v>370</v>
      </c>
      <c r="C210" s="37" t="s">
        <v>684</v>
      </c>
      <c r="D210" s="30"/>
    </row>
    <row r="211" spans="1:4" hidden="1">
      <c r="A211" s="80"/>
      <c r="B211" s="31" t="s">
        <v>370</v>
      </c>
      <c r="C211" s="37" t="s">
        <v>267</v>
      </c>
      <c r="D211" s="30"/>
    </row>
    <row r="212" spans="1:4" hidden="1">
      <c r="A212" s="80"/>
      <c r="B212" s="31" t="s">
        <v>370</v>
      </c>
      <c r="C212" s="37" t="s">
        <v>169</v>
      </c>
      <c r="D212" s="30"/>
    </row>
    <row r="213" spans="1:4" hidden="1">
      <c r="A213" s="80"/>
      <c r="B213" s="31" t="s">
        <v>370</v>
      </c>
      <c r="C213" s="37" t="s">
        <v>685</v>
      </c>
      <c r="D213" s="30"/>
    </row>
    <row r="214" spans="1:4" hidden="1">
      <c r="A214" s="80"/>
      <c r="B214" s="31" t="s">
        <v>370</v>
      </c>
      <c r="C214" s="37" t="s">
        <v>128</v>
      </c>
      <c r="D214" s="30"/>
    </row>
    <row r="215" spans="1:4" hidden="1">
      <c r="A215" s="80"/>
      <c r="B215" s="31" t="s">
        <v>370</v>
      </c>
      <c r="C215" s="37" t="s">
        <v>129</v>
      </c>
      <c r="D215" s="30"/>
    </row>
    <row r="216" spans="1:4" hidden="1">
      <c r="A216" s="80"/>
      <c r="B216" s="31" t="s">
        <v>370</v>
      </c>
      <c r="C216" s="37" t="s">
        <v>852</v>
      </c>
      <c r="D216" s="30"/>
    </row>
    <row r="217" spans="1:4" hidden="1">
      <c r="A217" s="80"/>
      <c r="B217" s="31" t="s">
        <v>370</v>
      </c>
      <c r="C217" s="37" t="s">
        <v>853</v>
      </c>
      <c r="D217" s="30"/>
    </row>
    <row r="218" spans="1:4" hidden="1">
      <c r="A218" s="80"/>
      <c r="B218" s="31" t="s">
        <v>370</v>
      </c>
      <c r="C218" s="37" t="s">
        <v>854</v>
      </c>
      <c r="D218" s="30"/>
    </row>
    <row r="219" spans="1:4" hidden="1">
      <c r="A219" s="80"/>
      <c r="B219" s="31" t="s">
        <v>370</v>
      </c>
      <c r="C219" s="37" t="s">
        <v>863</v>
      </c>
      <c r="D219" s="30"/>
    </row>
    <row r="220" spans="1:4" hidden="1">
      <c r="A220" s="80"/>
      <c r="B220" s="31" t="s">
        <v>371</v>
      </c>
      <c r="C220" s="37" t="s">
        <v>686</v>
      </c>
      <c r="D220" s="30"/>
    </row>
    <row r="221" spans="1:4" hidden="1">
      <c r="A221" s="80"/>
      <c r="B221" s="31" t="s">
        <v>371</v>
      </c>
      <c r="C221" s="37" t="s">
        <v>268</v>
      </c>
      <c r="D221" s="30"/>
    </row>
    <row r="222" spans="1:4" hidden="1">
      <c r="A222" s="80"/>
      <c r="B222" s="31" t="s">
        <v>283</v>
      </c>
      <c r="C222" s="37" t="s">
        <v>687</v>
      </c>
      <c r="D222" s="30"/>
    </row>
    <row r="223" spans="1:4" hidden="1">
      <c r="A223" s="80"/>
      <c r="B223" s="31" t="s">
        <v>371</v>
      </c>
      <c r="C223" s="37" t="s">
        <v>493</v>
      </c>
      <c r="D223" s="30"/>
    </row>
    <row r="224" spans="1:4" hidden="1">
      <c r="A224" s="80"/>
      <c r="B224" s="31" t="s">
        <v>371</v>
      </c>
      <c r="C224" s="37" t="s">
        <v>340</v>
      </c>
      <c r="D224" s="30"/>
    </row>
    <row r="225" spans="1:4" hidden="1">
      <c r="A225" s="80"/>
      <c r="B225" s="31" t="s">
        <v>371</v>
      </c>
      <c r="C225" s="37" t="s">
        <v>494</v>
      </c>
      <c r="D225" s="30"/>
    </row>
    <row r="226" spans="1:4" hidden="1">
      <c r="A226" s="80"/>
      <c r="B226" s="31" t="s">
        <v>283</v>
      </c>
      <c r="C226" s="37" t="s">
        <v>495</v>
      </c>
      <c r="D226" s="30"/>
    </row>
    <row r="227" spans="1:4" hidden="1">
      <c r="A227" s="80"/>
      <c r="B227" s="31" t="s">
        <v>371</v>
      </c>
      <c r="C227" s="37" t="s">
        <v>496</v>
      </c>
      <c r="D227" s="30"/>
    </row>
    <row r="228" spans="1:4" hidden="1">
      <c r="A228" s="80"/>
      <c r="B228" s="31" t="s">
        <v>371</v>
      </c>
      <c r="C228" s="37" t="s">
        <v>269</v>
      </c>
      <c r="D228" s="30"/>
    </row>
    <row r="229" spans="1:4" hidden="1">
      <c r="A229" s="80"/>
      <c r="B229" s="31" t="s">
        <v>283</v>
      </c>
      <c r="C229" s="37" t="s">
        <v>284</v>
      </c>
      <c r="D229" s="30"/>
    </row>
    <row r="230" spans="1:4" hidden="1">
      <c r="A230" s="80"/>
      <c r="B230" s="31" t="s">
        <v>283</v>
      </c>
      <c r="C230" s="37" t="s">
        <v>694</v>
      </c>
      <c r="D230" s="30"/>
    </row>
    <row r="231" spans="1:4" hidden="1">
      <c r="A231" s="80"/>
      <c r="B231" s="47" t="s">
        <v>371</v>
      </c>
      <c r="C231" s="37" t="s">
        <v>855</v>
      </c>
      <c r="D231" s="30"/>
    </row>
    <row r="232" spans="1:4" hidden="1">
      <c r="A232" s="80"/>
      <c r="B232" s="47" t="s">
        <v>371</v>
      </c>
      <c r="C232" s="37" t="s">
        <v>856</v>
      </c>
      <c r="D232" s="30"/>
    </row>
    <row r="233" spans="1:4" hidden="1">
      <c r="A233" s="80"/>
      <c r="B233" s="47" t="s">
        <v>283</v>
      </c>
      <c r="C233" s="37" t="s">
        <v>865</v>
      </c>
      <c r="D233" s="30"/>
    </row>
    <row r="234" spans="1:4" hidden="1">
      <c r="A234" s="80"/>
      <c r="B234" s="47" t="s">
        <v>283</v>
      </c>
      <c r="C234" s="37" t="s">
        <v>894</v>
      </c>
      <c r="D234" s="30"/>
    </row>
    <row r="235" spans="1:4" ht="14.25" hidden="1">
      <c r="A235" s="48"/>
      <c r="B235" s="47" t="s">
        <v>372</v>
      </c>
      <c r="C235" s="37" t="s">
        <v>497</v>
      </c>
      <c r="D235" s="30"/>
    </row>
    <row r="236" spans="1:4" hidden="1">
      <c r="A236" s="80"/>
      <c r="B236" s="31" t="s">
        <v>372</v>
      </c>
      <c r="C236" s="37" t="s">
        <v>498</v>
      </c>
      <c r="D236" s="30"/>
    </row>
    <row r="237" spans="1:4" hidden="1">
      <c r="A237" s="80"/>
      <c r="B237" s="31" t="s">
        <v>372</v>
      </c>
      <c r="C237" s="37" t="s">
        <v>270</v>
      </c>
      <c r="D237" s="30"/>
    </row>
    <row r="238" spans="1:4" hidden="1">
      <c r="A238" s="80"/>
      <c r="B238" s="31" t="s">
        <v>372</v>
      </c>
      <c r="C238" s="37" t="s">
        <v>499</v>
      </c>
      <c r="D238" s="30"/>
    </row>
    <row r="239" spans="1:4" hidden="1">
      <c r="A239" s="80"/>
      <c r="B239" s="31" t="s">
        <v>372</v>
      </c>
      <c r="C239" s="37" t="s">
        <v>500</v>
      </c>
      <c r="D239" s="30"/>
    </row>
    <row r="240" spans="1:4" hidden="1">
      <c r="A240" s="80"/>
      <c r="B240" s="31" t="s">
        <v>372</v>
      </c>
      <c r="C240" s="37" t="s">
        <v>501</v>
      </c>
      <c r="D240" s="30"/>
    </row>
    <row r="241" spans="1:4" hidden="1">
      <c r="A241" s="80"/>
      <c r="B241" s="31" t="s">
        <v>372</v>
      </c>
      <c r="C241" s="37" t="s">
        <v>502</v>
      </c>
      <c r="D241" s="30"/>
    </row>
    <row r="242" spans="1:4" hidden="1">
      <c r="A242" s="80"/>
      <c r="B242" s="31" t="s">
        <v>372</v>
      </c>
      <c r="C242" s="37" t="s">
        <v>503</v>
      </c>
      <c r="D242" s="30"/>
    </row>
    <row r="243" spans="1:4" hidden="1">
      <c r="A243" s="80"/>
      <c r="B243" s="31" t="s">
        <v>372</v>
      </c>
      <c r="C243" s="37" t="s">
        <v>695</v>
      </c>
      <c r="D243" s="30"/>
    </row>
    <row r="244" spans="1:4" hidden="1">
      <c r="A244" s="80"/>
      <c r="B244" s="49" t="s">
        <v>372</v>
      </c>
      <c r="C244" s="37" t="s">
        <v>857</v>
      </c>
      <c r="D244" s="30"/>
    </row>
    <row r="245" spans="1:4" hidden="1">
      <c r="A245" s="80"/>
      <c r="B245" s="31" t="s">
        <v>373</v>
      </c>
      <c r="C245" s="37" t="s">
        <v>504</v>
      </c>
      <c r="D245" s="30"/>
    </row>
    <row r="246" spans="1:4" hidden="1">
      <c r="A246" s="80"/>
      <c r="B246" s="31" t="s">
        <v>373</v>
      </c>
      <c r="C246" s="37" t="s">
        <v>505</v>
      </c>
      <c r="D246" s="30"/>
    </row>
    <row r="247" spans="1:4" hidden="1">
      <c r="A247" s="80"/>
      <c r="B247" s="31" t="s">
        <v>373</v>
      </c>
      <c r="C247" s="37" t="s">
        <v>506</v>
      </c>
      <c r="D247" s="30"/>
    </row>
    <row r="248" spans="1:4" hidden="1">
      <c r="A248" s="80"/>
      <c r="B248" s="31" t="s">
        <v>373</v>
      </c>
      <c r="C248" s="37" t="s">
        <v>507</v>
      </c>
      <c r="D248" s="30"/>
    </row>
    <row r="249" spans="1:4" hidden="1">
      <c r="A249" s="80"/>
      <c r="B249" s="31" t="s">
        <v>373</v>
      </c>
      <c r="C249" s="37" t="s">
        <v>508</v>
      </c>
      <c r="D249" s="30"/>
    </row>
    <row r="250" spans="1:4" hidden="1">
      <c r="A250" s="80"/>
      <c r="B250" s="31" t="s">
        <v>373</v>
      </c>
      <c r="C250" s="37" t="s">
        <v>509</v>
      </c>
      <c r="D250" s="30"/>
    </row>
    <row r="251" spans="1:4" hidden="1">
      <c r="A251" s="80"/>
      <c r="B251" s="31" t="s">
        <v>373</v>
      </c>
      <c r="C251" s="37" t="s">
        <v>510</v>
      </c>
      <c r="D251" s="30"/>
    </row>
    <row r="252" spans="1:4" hidden="1">
      <c r="A252" s="80"/>
      <c r="B252" s="31" t="s">
        <v>373</v>
      </c>
      <c r="C252" s="37" t="s">
        <v>511</v>
      </c>
      <c r="D252" s="30"/>
    </row>
    <row r="253" spans="1:4" hidden="1">
      <c r="A253" s="80"/>
      <c r="B253" s="31" t="s">
        <v>373</v>
      </c>
      <c r="C253" s="37" t="s">
        <v>512</v>
      </c>
      <c r="D253" s="30"/>
    </row>
    <row r="254" spans="1:4" hidden="1">
      <c r="A254" s="80"/>
      <c r="B254" s="31" t="s">
        <v>373</v>
      </c>
      <c r="C254" s="37" t="s">
        <v>513</v>
      </c>
      <c r="D254" s="30"/>
    </row>
    <row r="255" spans="1:4" hidden="1">
      <c r="A255" s="80"/>
      <c r="B255" s="31" t="s">
        <v>373</v>
      </c>
      <c r="C255" s="37" t="s">
        <v>137</v>
      </c>
      <c r="D255" s="30"/>
    </row>
    <row r="256" spans="1:4" hidden="1">
      <c r="A256" s="80"/>
      <c r="B256" s="31" t="s">
        <v>373</v>
      </c>
      <c r="C256" s="37" t="s">
        <v>138</v>
      </c>
      <c r="D256" s="30"/>
    </row>
    <row r="257" spans="1:4" hidden="1">
      <c r="A257" s="80"/>
      <c r="B257" s="31" t="s">
        <v>373</v>
      </c>
      <c r="C257" s="37" t="s">
        <v>139</v>
      </c>
      <c r="D257" s="30"/>
    </row>
    <row r="258" spans="1:4" hidden="1">
      <c r="A258" s="80"/>
      <c r="B258" s="31" t="s">
        <v>373</v>
      </c>
      <c r="C258" s="37" t="s">
        <v>140</v>
      </c>
      <c r="D258" s="30"/>
    </row>
    <row r="259" spans="1:4" hidden="1">
      <c r="A259" s="80"/>
      <c r="B259" s="31" t="s">
        <v>373</v>
      </c>
      <c r="C259" s="37" t="s">
        <v>141</v>
      </c>
      <c r="D259" s="30"/>
    </row>
    <row r="260" spans="1:4" hidden="1">
      <c r="A260" s="80"/>
      <c r="B260" s="31" t="s">
        <v>373</v>
      </c>
      <c r="C260" s="37" t="s">
        <v>142</v>
      </c>
      <c r="D260" s="30"/>
    </row>
    <row r="261" spans="1:4" hidden="1">
      <c r="A261" s="80"/>
      <c r="B261" s="31" t="s">
        <v>373</v>
      </c>
      <c r="C261" s="37" t="s">
        <v>143</v>
      </c>
      <c r="D261" s="30"/>
    </row>
    <row r="262" spans="1:4" hidden="1">
      <c r="A262" s="80"/>
      <c r="B262" s="31" t="s">
        <v>373</v>
      </c>
      <c r="C262" s="37" t="s">
        <v>144</v>
      </c>
      <c r="D262" s="30"/>
    </row>
    <row r="263" spans="1:4" hidden="1">
      <c r="A263" s="80"/>
      <c r="B263" s="31" t="s">
        <v>373</v>
      </c>
      <c r="C263" s="37" t="s">
        <v>145</v>
      </c>
      <c r="D263" s="30"/>
    </row>
    <row r="264" spans="1:4" hidden="1">
      <c r="A264" s="80"/>
      <c r="B264" s="31" t="s">
        <v>373</v>
      </c>
      <c r="C264" s="37" t="s">
        <v>271</v>
      </c>
      <c r="D264" s="30"/>
    </row>
    <row r="265" spans="1:4" hidden="1">
      <c r="A265" s="80"/>
      <c r="B265" s="31" t="s">
        <v>373</v>
      </c>
      <c r="C265" s="37" t="s">
        <v>146</v>
      </c>
      <c r="D265" s="30"/>
    </row>
    <row r="266" spans="1:4" hidden="1">
      <c r="A266" s="80"/>
      <c r="B266" s="31" t="s">
        <v>373</v>
      </c>
      <c r="C266" s="37" t="s">
        <v>696</v>
      </c>
      <c r="D266" s="30"/>
    </row>
    <row r="267" spans="1:4" hidden="1">
      <c r="A267" s="80"/>
      <c r="B267" s="31" t="s">
        <v>373</v>
      </c>
      <c r="C267" s="37" t="s">
        <v>858</v>
      </c>
      <c r="D267" s="30"/>
    </row>
    <row r="268" spans="1:4" hidden="1">
      <c r="A268" s="80"/>
      <c r="B268" s="31" t="s">
        <v>373</v>
      </c>
      <c r="C268" s="37" t="s">
        <v>859</v>
      </c>
      <c r="D268" s="30"/>
    </row>
    <row r="269" spans="1:4" hidden="1">
      <c r="A269" s="80"/>
      <c r="B269" s="31" t="s">
        <v>374</v>
      </c>
      <c r="C269" s="37" t="s">
        <v>514</v>
      </c>
      <c r="D269" s="30"/>
    </row>
    <row r="270" spans="1:4" hidden="1">
      <c r="A270" s="80"/>
      <c r="B270" s="31" t="s">
        <v>374</v>
      </c>
      <c r="C270" s="37" t="s">
        <v>515</v>
      </c>
      <c r="D270" s="30"/>
    </row>
    <row r="271" spans="1:4" hidden="1">
      <c r="A271" s="80"/>
      <c r="B271" s="31" t="s">
        <v>374</v>
      </c>
      <c r="C271" s="37" t="s">
        <v>272</v>
      </c>
      <c r="D271" s="30"/>
    </row>
    <row r="272" spans="1:4" hidden="1">
      <c r="A272" s="80"/>
      <c r="B272" s="31" t="s">
        <v>374</v>
      </c>
      <c r="C272" s="37" t="s">
        <v>273</v>
      </c>
      <c r="D272" s="30"/>
    </row>
    <row r="273" spans="1:4" hidden="1">
      <c r="A273" s="80"/>
      <c r="B273" s="31" t="s">
        <v>374</v>
      </c>
      <c r="C273" s="37" t="s">
        <v>88</v>
      </c>
      <c r="D273" s="30"/>
    </row>
    <row r="274" spans="1:4" hidden="1">
      <c r="A274" s="80"/>
      <c r="B274" s="31" t="s">
        <v>374</v>
      </c>
      <c r="C274" s="37" t="s">
        <v>285</v>
      </c>
      <c r="D274" s="30"/>
    </row>
    <row r="275" spans="1:4" hidden="1">
      <c r="A275" s="80"/>
      <c r="B275" s="31" t="s">
        <v>375</v>
      </c>
      <c r="C275" s="37" t="s">
        <v>516</v>
      </c>
      <c r="D275" s="30"/>
    </row>
    <row r="276" spans="1:4" hidden="1">
      <c r="A276" s="80"/>
      <c r="B276" s="31" t="s">
        <v>375</v>
      </c>
      <c r="C276" s="37" t="s">
        <v>274</v>
      </c>
      <c r="D276" s="30"/>
    </row>
    <row r="277" spans="1:4" hidden="1">
      <c r="A277" s="80"/>
      <c r="B277" s="31" t="s">
        <v>375</v>
      </c>
      <c r="C277" s="37" t="s">
        <v>275</v>
      </c>
      <c r="D277" s="30"/>
    </row>
    <row r="278" spans="1:4" hidden="1">
      <c r="A278" s="80"/>
      <c r="B278" s="31" t="s">
        <v>375</v>
      </c>
      <c r="C278" s="37" t="s">
        <v>641</v>
      </c>
      <c r="D278" s="30"/>
    </row>
    <row r="279" spans="1:4" hidden="1">
      <c r="A279" s="80"/>
      <c r="B279" s="31" t="s">
        <v>375</v>
      </c>
      <c r="C279" s="37" t="s">
        <v>642</v>
      </c>
      <c r="D279" s="30"/>
    </row>
    <row r="280" spans="1:4" hidden="1">
      <c r="A280" s="80"/>
      <c r="B280" s="31" t="s">
        <v>375</v>
      </c>
      <c r="C280" s="37" t="s">
        <v>89</v>
      </c>
      <c r="D280" s="30"/>
    </row>
    <row r="281" spans="1:4" hidden="1">
      <c r="A281" s="80"/>
      <c r="B281" s="31" t="s">
        <v>375</v>
      </c>
      <c r="C281" s="37" t="s">
        <v>90</v>
      </c>
      <c r="D281" s="30"/>
    </row>
    <row r="282" spans="1:4" hidden="1">
      <c r="A282" s="80"/>
      <c r="B282" s="31" t="s">
        <v>487</v>
      </c>
      <c r="C282" s="37" t="s">
        <v>643</v>
      </c>
      <c r="D282" s="30"/>
    </row>
    <row r="283" spans="1:4" hidden="1">
      <c r="A283" s="80"/>
      <c r="B283" s="31" t="s">
        <v>487</v>
      </c>
      <c r="C283" s="37" t="s">
        <v>276</v>
      </c>
      <c r="D283" s="30"/>
    </row>
    <row r="284" spans="1:4" hidden="1">
      <c r="A284" s="80"/>
      <c r="B284" s="31" t="s">
        <v>487</v>
      </c>
      <c r="C284" s="37" t="s">
        <v>277</v>
      </c>
      <c r="D284" s="30"/>
    </row>
    <row r="285" spans="1:4" hidden="1">
      <c r="A285" s="80"/>
      <c r="B285" s="31" t="s">
        <v>487</v>
      </c>
      <c r="C285" s="37" t="s">
        <v>644</v>
      </c>
      <c r="D285" s="30"/>
    </row>
    <row r="286" spans="1:4" hidden="1">
      <c r="A286" s="80"/>
      <c r="B286" s="31" t="s">
        <v>487</v>
      </c>
      <c r="C286" s="37" t="s">
        <v>645</v>
      </c>
      <c r="D286" s="30"/>
    </row>
    <row r="287" spans="1:4" hidden="1">
      <c r="A287" s="80"/>
      <c r="B287" s="31" t="s">
        <v>487</v>
      </c>
      <c r="C287" s="37" t="s">
        <v>646</v>
      </c>
      <c r="D287" s="30"/>
    </row>
    <row r="288" spans="1:4" hidden="1">
      <c r="A288" s="80"/>
      <c r="B288" s="31" t="s">
        <v>487</v>
      </c>
      <c r="C288" s="37" t="s">
        <v>647</v>
      </c>
      <c r="D288" s="30"/>
    </row>
    <row r="289" spans="1:4" hidden="1">
      <c r="A289" s="80"/>
      <c r="B289" s="31" t="s">
        <v>487</v>
      </c>
      <c r="C289" s="37" t="s">
        <v>648</v>
      </c>
      <c r="D289" s="30"/>
    </row>
    <row r="290" spans="1:4" hidden="1">
      <c r="A290" s="80"/>
      <c r="B290" s="31" t="s">
        <v>487</v>
      </c>
      <c r="C290" s="37" t="s">
        <v>649</v>
      </c>
      <c r="D290" s="30"/>
    </row>
    <row r="291" spans="1:4" hidden="1">
      <c r="A291" s="80"/>
      <c r="B291" s="31" t="s">
        <v>308</v>
      </c>
      <c r="C291" s="37" t="s">
        <v>650</v>
      </c>
      <c r="D291" s="30"/>
    </row>
    <row r="292" spans="1:4" hidden="1">
      <c r="A292" s="80"/>
      <c r="B292" s="31" t="s">
        <v>308</v>
      </c>
      <c r="C292" s="37" t="s">
        <v>651</v>
      </c>
      <c r="D292" s="30"/>
    </row>
    <row r="293" spans="1:4" hidden="1">
      <c r="A293" s="80"/>
      <c r="B293" s="31" t="s">
        <v>308</v>
      </c>
      <c r="C293" s="37" t="s">
        <v>652</v>
      </c>
      <c r="D293" s="30"/>
    </row>
    <row r="294" spans="1:4" hidden="1">
      <c r="A294" s="80"/>
      <c r="B294" s="31" t="s">
        <v>308</v>
      </c>
      <c r="C294" s="37" t="s">
        <v>278</v>
      </c>
      <c r="D294" s="30"/>
    </row>
    <row r="295" spans="1:4" hidden="1">
      <c r="A295" s="80"/>
      <c r="B295" s="31" t="s">
        <v>308</v>
      </c>
      <c r="C295" s="37" t="s">
        <v>653</v>
      </c>
      <c r="D295" s="30"/>
    </row>
    <row r="296" spans="1:4" hidden="1">
      <c r="A296" s="80"/>
      <c r="B296" s="31" t="s">
        <v>308</v>
      </c>
      <c r="C296" s="37" t="s">
        <v>279</v>
      </c>
      <c r="D296" s="30"/>
    </row>
    <row r="297" spans="1:4" hidden="1">
      <c r="A297" s="80"/>
      <c r="B297" s="31" t="s">
        <v>308</v>
      </c>
      <c r="C297" s="37" t="s">
        <v>280</v>
      </c>
      <c r="D297" s="30"/>
    </row>
    <row r="298" spans="1:4" hidden="1">
      <c r="A298" s="80"/>
      <c r="B298" s="31" t="s">
        <v>308</v>
      </c>
      <c r="C298" s="37" t="s">
        <v>654</v>
      </c>
      <c r="D298" s="30"/>
    </row>
    <row r="299" spans="1:4" hidden="1">
      <c r="A299" s="80"/>
      <c r="B299" s="31" t="s">
        <v>308</v>
      </c>
      <c r="C299" s="37" t="s">
        <v>655</v>
      </c>
      <c r="D299" s="30"/>
    </row>
    <row r="300" spans="1:4" hidden="1">
      <c r="A300" s="80"/>
      <c r="B300" s="31" t="s">
        <v>308</v>
      </c>
      <c r="C300" s="37" t="s">
        <v>656</v>
      </c>
      <c r="D300" s="30"/>
    </row>
    <row r="301" spans="1:4" hidden="1">
      <c r="A301" s="80"/>
      <c r="B301" s="31" t="s">
        <v>308</v>
      </c>
      <c r="C301" s="37" t="s">
        <v>657</v>
      </c>
      <c r="D301" s="30"/>
    </row>
    <row r="302" spans="1:4" hidden="1">
      <c r="A302" s="80"/>
      <c r="B302" s="31" t="s">
        <v>308</v>
      </c>
      <c r="C302" s="37" t="s">
        <v>211</v>
      </c>
      <c r="D302" s="30"/>
    </row>
    <row r="303" spans="1:4" hidden="1">
      <c r="A303" s="80"/>
      <c r="B303" s="31" t="s">
        <v>308</v>
      </c>
      <c r="C303" s="37" t="s">
        <v>860</v>
      </c>
      <c r="D303" s="30"/>
    </row>
    <row r="304" spans="1:4" hidden="1">
      <c r="A304" s="80"/>
      <c r="B304" s="31" t="s">
        <v>376</v>
      </c>
      <c r="C304" s="37" t="s">
        <v>212</v>
      </c>
      <c r="D304" s="30"/>
    </row>
    <row r="305" spans="1:4" hidden="1">
      <c r="A305" s="80"/>
      <c r="B305" s="31" t="s">
        <v>376</v>
      </c>
      <c r="C305" s="37" t="s">
        <v>213</v>
      </c>
      <c r="D305" s="30"/>
    </row>
    <row r="306" spans="1:4" hidden="1">
      <c r="A306" s="80"/>
      <c r="B306" s="31" t="s">
        <v>376</v>
      </c>
      <c r="C306" s="37" t="s">
        <v>214</v>
      </c>
      <c r="D306" s="30"/>
    </row>
    <row r="307" spans="1:4" hidden="1">
      <c r="A307" s="80"/>
      <c r="B307" s="31" t="s">
        <v>376</v>
      </c>
      <c r="C307" s="37" t="s">
        <v>215</v>
      </c>
      <c r="D307" s="30"/>
    </row>
    <row r="308" spans="1:4" hidden="1">
      <c r="A308" s="80"/>
      <c r="B308" s="31" t="s">
        <v>376</v>
      </c>
      <c r="C308" s="37" t="s">
        <v>216</v>
      </c>
      <c r="D308" s="30"/>
    </row>
    <row r="309" spans="1:4" hidden="1">
      <c r="A309" s="80"/>
      <c r="B309" s="31" t="s">
        <v>376</v>
      </c>
      <c r="C309" s="36" t="s">
        <v>217</v>
      </c>
      <c r="D309" s="30"/>
    </row>
    <row r="310" spans="1:4" hidden="1">
      <c r="A310" s="80"/>
      <c r="B310" s="31" t="s">
        <v>376</v>
      </c>
      <c r="C310" s="36" t="s">
        <v>218</v>
      </c>
      <c r="D310" s="30"/>
    </row>
    <row r="311" spans="1:4" hidden="1">
      <c r="A311" s="80"/>
      <c r="B311" s="31" t="s">
        <v>376</v>
      </c>
      <c r="C311" s="36" t="s">
        <v>219</v>
      </c>
      <c r="D311" s="30"/>
    </row>
    <row r="312" spans="1:4" hidden="1">
      <c r="A312" s="80"/>
      <c r="B312" s="31" t="s">
        <v>376</v>
      </c>
      <c r="C312" s="36" t="s">
        <v>220</v>
      </c>
      <c r="D312" s="30"/>
    </row>
    <row r="313" spans="1:4" hidden="1">
      <c r="A313" s="80"/>
      <c r="B313" s="31" t="s">
        <v>376</v>
      </c>
      <c r="C313" s="36" t="s">
        <v>221</v>
      </c>
      <c r="D313" s="30"/>
    </row>
    <row r="314" spans="1:4" hidden="1">
      <c r="A314" s="80"/>
      <c r="B314" s="31" t="s">
        <v>376</v>
      </c>
      <c r="C314" s="36" t="s">
        <v>222</v>
      </c>
      <c r="D314" s="30"/>
    </row>
    <row r="315" spans="1:4" hidden="1">
      <c r="A315" s="80"/>
      <c r="B315" s="31" t="s">
        <v>376</v>
      </c>
      <c r="C315" s="36" t="s">
        <v>223</v>
      </c>
      <c r="D315" s="30"/>
    </row>
    <row r="316" spans="1:4" hidden="1">
      <c r="A316" s="80"/>
      <c r="B316" s="31" t="s">
        <v>376</v>
      </c>
      <c r="C316" s="36" t="s">
        <v>224</v>
      </c>
      <c r="D316" s="30"/>
    </row>
    <row r="317" spans="1:4" hidden="1">
      <c r="A317" s="80"/>
      <c r="B317" s="31" t="s">
        <v>376</v>
      </c>
      <c r="C317" s="36" t="s">
        <v>225</v>
      </c>
      <c r="D317" s="30"/>
    </row>
    <row r="318" spans="1:4" hidden="1">
      <c r="A318" s="80"/>
      <c r="B318" s="31" t="s">
        <v>376</v>
      </c>
      <c r="C318" s="36" t="s">
        <v>226</v>
      </c>
      <c r="D318" s="30"/>
    </row>
    <row r="319" spans="1:4" hidden="1">
      <c r="A319" s="80"/>
      <c r="B319" s="31" t="s">
        <v>376</v>
      </c>
      <c r="C319" s="36" t="s">
        <v>227</v>
      </c>
      <c r="D319" s="30"/>
    </row>
    <row r="320" spans="1:4" hidden="1">
      <c r="A320" s="80"/>
      <c r="B320" s="31" t="s">
        <v>376</v>
      </c>
      <c r="C320" s="36" t="s">
        <v>228</v>
      </c>
      <c r="D320" s="30"/>
    </row>
    <row r="321" spans="1:4" hidden="1">
      <c r="A321" s="80"/>
      <c r="B321" s="31" t="s">
        <v>377</v>
      </c>
      <c r="C321" s="37" t="s">
        <v>229</v>
      </c>
      <c r="D321" s="30"/>
    </row>
    <row r="322" spans="1:4" hidden="1">
      <c r="A322" s="80"/>
      <c r="B322" s="31" t="s">
        <v>377</v>
      </c>
      <c r="C322" s="37" t="s">
        <v>150</v>
      </c>
      <c r="D322" s="30"/>
    </row>
    <row r="323" spans="1:4" hidden="1">
      <c r="A323" s="80"/>
      <c r="B323" s="31" t="s">
        <v>377</v>
      </c>
      <c r="C323" s="37" t="s">
        <v>151</v>
      </c>
      <c r="D323" s="29"/>
    </row>
    <row r="324" spans="1:4" hidden="1">
      <c r="A324" s="80"/>
      <c r="B324" s="31" t="s">
        <v>377</v>
      </c>
      <c r="C324" s="37" t="s">
        <v>517</v>
      </c>
      <c r="D324" s="29"/>
    </row>
    <row r="325" spans="1:4" hidden="1">
      <c r="A325" s="80"/>
      <c r="B325" s="31" t="s">
        <v>378</v>
      </c>
      <c r="C325" s="37" t="s">
        <v>518</v>
      </c>
      <c r="D325" s="29"/>
    </row>
    <row r="326" spans="1:4" hidden="1">
      <c r="A326" s="80"/>
      <c r="B326" s="31" t="s">
        <v>378</v>
      </c>
      <c r="C326" s="37" t="s">
        <v>152</v>
      </c>
      <c r="D326" s="29"/>
    </row>
    <row r="327" spans="1:4" hidden="1">
      <c r="A327" s="80"/>
      <c r="B327" s="31" t="s">
        <v>309</v>
      </c>
      <c r="C327" s="37" t="s">
        <v>153</v>
      </c>
      <c r="D327" s="29"/>
    </row>
    <row r="328" spans="1:4" hidden="1">
      <c r="A328" s="80"/>
      <c r="B328" s="31" t="s">
        <v>309</v>
      </c>
      <c r="C328" s="37" t="s">
        <v>154</v>
      </c>
    </row>
    <row r="329" spans="1:4" hidden="1">
      <c r="A329" s="80"/>
      <c r="B329" s="31" t="s">
        <v>309</v>
      </c>
      <c r="C329" s="37" t="s">
        <v>155</v>
      </c>
    </row>
    <row r="330" spans="1:4" hidden="1">
      <c r="A330" s="80"/>
      <c r="B330" s="31" t="s">
        <v>309</v>
      </c>
      <c r="C330" s="37" t="s">
        <v>156</v>
      </c>
    </row>
    <row r="331" spans="1:4" hidden="1">
      <c r="A331" s="80"/>
      <c r="B331" s="31" t="s">
        <v>309</v>
      </c>
      <c r="C331" s="37" t="s">
        <v>157</v>
      </c>
    </row>
    <row r="332" spans="1:4" hidden="1">
      <c r="A332" s="80"/>
      <c r="B332" s="31" t="s">
        <v>309</v>
      </c>
      <c r="C332" s="37" t="s">
        <v>158</v>
      </c>
    </row>
    <row r="333" spans="1:4" hidden="1">
      <c r="A333" s="80"/>
      <c r="B333" s="31" t="s">
        <v>309</v>
      </c>
      <c r="C333" s="37" t="s">
        <v>159</v>
      </c>
    </row>
    <row r="334" spans="1:4" hidden="1">
      <c r="A334" s="80"/>
      <c r="B334" s="31" t="s">
        <v>309</v>
      </c>
      <c r="C334" s="37" t="s">
        <v>160</v>
      </c>
    </row>
    <row r="335" spans="1:4" hidden="1">
      <c r="A335" s="80"/>
      <c r="B335" s="31" t="s">
        <v>309</v>
      </c>
      <c r="C335" s="37" t="s">
        <v>161</v>
      </c>
    </row>
    <row r="336" spans="1:4" hidden="1">
      <c r="A336" s="80"/>
      <c r="B336" s="31" t="s">
        <v>309</v>
      </c>
      <c r="C336" s="37" t="s">
        <v>162</v>
      </c>
    </row>
    <row r="337" spans="1:3" hidden="1">
      <c r="A337" s="80"/>
      <c r="B337" s="31" t="s">
        <v>309</v>
      </c>
      <c r="C337" s="37" t="s">
        <v>163</v>
      </c>
    </row>
    <row r="338" spans="1:3" hidden="1">
      <c r="A338" s="80"/>
      <c r="B338" s="31" t="s">
        <v>309</v>
      </c>
      <c r="C338" s="37" t="s">
        <v>164</v>
      </c>
    </row>
    <row r="339" spans="1:3" hidden="1">
      <c r="A339" s="80"/>
      <c r="B339" s="31" t="s">
        <v>309</v>
      </c>
      <c r="C339" s="37" t="s">
        <v>165</v>
      </c>
    </row>
    <row r="340" spans="1:3" hidden="1">
      <c r="A340" s="80"/>
      <c r="B340" s="31" t="s">
        <v>309</v>
      </c>
      <c r="C340" s="37" t="s">
        <v>166</v>
      </c>
    </row>
    <row r="341" spans="1:3" hidden="1">
      <c r="A341" s="80"/>
      <c r="B341" s="31" t="s">
        <v>309</v>
      </c>
      <c r="C341" s="37" t="s">
        <v>167</v>
      </c>
    </row>
    <row r="342" spans="1:3" hidden="1">
      <c r="A342" s="80"/>
      <c r="B342" s="31" t="s">
        <v>309</v>
      </c>
      <c r="C342" s="37" t="s">
        <v>168</v>
      </c>
    </row>
    <row r="343" spans="1:3" hidden="1">
      <c r="A343" s="80"/>
      <c r="B343" s="31" t="s">
        <v>309</v>
      </c>
      <c r="C343" s="37" t="s">
        <v>170</v>
      </c>
    </row>
    <row r="344" spans="1:3" hidden="1">
      <c r="A344" s="80"/>
      <c r="B344" s="31" t="s">
        <v>309</v>
      </c>
      <c r="C344" s="37" t="s">
        <v>171</v>
      </c>
    </row>
    <row r="345" spans="1:3" hidden="1">
      <c r="A345" s="80"/>
      <c r="B345" s="31" t="s">
        <v>309</v>
      </c>
      <c r="C345" s="37" t="s">
        <v>172</v>
      </c>
    </row>
    <row r="346" spans="1:3" hidden="1">
      <c r="A346" s="80"/>
      <c r="B346" s="31" t="s">
        <v>309</v>
      </c>
      <c r="C346" s="37" t="s">
        <v>173</v>
      </c>
    </row>
    <row r="347" spans="1:3" hidden="1">
      <c r="A347" s="80"/>
      <c r="B347" s="31" t="s">
        <v>309</v>
      </c>
      <c r="C347" s="37" t="s">
        <v>174</v>
      </c>
    </row>
    <row r="348" spans="1:3" hidden="1">
      <c r="A348" s="80"/>
      <c r="B348" s="31" t="s">
        <v>309</v>
      </c>
      <c r="C348" s="37" t="s">
        <v>175</v>
      </c>
    </row>
    <row r="349" spans="1:3" hidden="1">
      <c r="A349" s="80"/>
      <c r="B349" s="31" t="s">
        <v>309</v>
      </c>
      <c r="C349" s="37" t="s">
        <v>176</v>
      </c>
    </row>
    <row r="350" spans="1:3" hidden="1">
      <c r="A350" s="80"/>
      <c r="B350" s="31" t="s">
        <v>309</v>
      </c>
      <c r="C350" s="37" t="s">
        <v>519</v>
      </c>
    </row>
    <row r="351" spans="1:3" hidden="1">
      <c r="A351" s="80"/>
      <c r="B351" s="31" t="s">
        <v>309</v>
      </c>
      <c r="C351" s="37" t="s">
        <v>177</v>
      </c>
    </row>
    <row r="352" spans="1:3" hidden="1">
      <c r="A352" s="80"/>
      <c r="B352" s="31" t="s">
        <v>309</v>
      </c>
      <c r="C352" s="37" t="s">
        <v>178</v>
      </c>
    </row>
    <row r="353" spans="1:3" hidden="1">
      <c r="A353" s="80"/>
      <c r="B353" s="31" t="s">
        <v>309</v>
      </c>
      <c r="C353" s="37" t="s">
        <v>199</v>
      </c>
    </row>
    <row r="354" spans="1:3" hidden="1">
      <c r="A354" s="80"/>
      <c r="B354" s="31" t="s">
        <v>309</v>
      </c>
      <c r="C354" s="37" t="s">
        <v>200</v>
      </c>
    </row>
    <row r="355" spans="1:3" hidden="1">
      <c r="A355" s="80"/>
      <c r="B355" s="31" t="s">
        <v>309</v>
      </c>
      <c r="C355" s="37" t="s">
        <v>895</v>
      </c>
    </row>
    <row r="356" spans="1:3" hidden="1">
      <c r="A356" s="80"/>
      <c r="B356" s="31" t="s">
        <v>309</v>
      </c>
      <c r="C356" s="37" t="s">
        <v>201</v>
      </c>
    </row>
    <row r="357" spans="1:3" hidden="1">
      <c r="A357" s="80"/>
      <c r="B357" s="31" t="s">
        <v>309</v>
      </c>
      <c r="C357" s="37" t="s">
        <v>202</v>
      </c>
    </row>
    <row r="358" spans="1:3" hidden="1">
      <c r="A358" s="80"/>
      <c r="B358" s="31" t="s">
        <v>309</v>
      </c>
      <c r="C358" s="37" t="s">
        <v>203</v>
      </c>
    </row>
    <row r="359" spans="1:3" hidden="1">
      <c r="A359" s="80"/>
      <c r="B359" s="31" t="s">
        <v>309</v>
      </c>
      <c r="C359" s="37" t="s">
        <v>204</v>
      </c>
    </row>
    <row r="360" spans="1:3" hidden="1">
      <c r="A360" s="80"/>
      <c r="B360" s="31" t="s">
        <v>309</v>
      </c>
      <c r="C360" s="37" t="s">
        <v>205</v>
      </c>
    </row>
    <row r="361" spans="1:3" hidden="1">
      <c r="A361" s="80"/>
      <c r="B361" s="31" t="s">
        <v>309</v>
      </c>
      <c r="C361" s="37" t="s">
        <v>206</v>
      </c>
    </row>
    <row r="362" spans="1:3" hidden="1">
      <c r="A362" s="82"/>
      <c r="B362" s="31" t="s">
        <v>309</v>
      </c>
      <c r="C362" s="37" t="s">
        <v>207</v>
      </c>
    </row>
    <row r="363" spans="1:3" hidden="1">
      <c r="A363" s="82"/>
      <c r="B363" s="31" t="s">
        <v>309</v>
      </c>
      <c r="C363" s="37" t="s">
        <v>208</v>
      </c>
    </row>
    <row r="364" spans="1:3" hidden="1">
      <c r="A364" s="82"/>
      <c r="B364" s="31" t="s">
        <v>309</v>
      </c>
      <c r="C364" s="37" t="s">
        <v>209</v>
      </c>
    </row>
    <row r="365" spans="1:3" hidden="1">
      <c r="A365" s="82"/>
      <c r="B365" s="31" t="s">
        <v>309</v>
      </c>
      <c r="C365" s="37" t="s">
        <v>563</v>
      </c>
    </row>
    <row r="366" spans="1:3" hidden="1">
      <c r="A366" s="82"/>
      <c r="B366" s="31" t="s">
        <v>309</v>
      </c>
      <c r="C366" s="37" t="s">
        <v>564</v>
      </c>
    </row>
    <row r="367" spans="1:3" hidden="1">
      <c r="B367" s="31" t="s">
        <v>309</v>
      </c>
      <c r="C367" s="37" t="s">
        <v>565</v>
      </c>
    </row>
    <row r="368" spans="1:3" hidden="1">
      <c r="B368" s="31" t="s">
        <v>309</v>
      </c>
      <c r="C368" s="37" t="s">
        <v>566</v>
      </c>
    </row>
    <row r="369" spans="2:3" hidden="1">
      <c r="B369" s="31" t="s">
        <v>309</v>
      </c>
      <c r="C369" s="37" t="s">
        <v>567</v>
      </c>
    </row>
    <row r="370" spans="2:3" hidden="1">
      <c r="B370" s="31" t="s">
        <v>309</v>
      </c>
      <c r="C370" s="37" t="s">
        <v>568</v>
      </c>
    </row>
    <row r="371" spans="2:3" hidden="1">
      <c r="B371" s="31" t="s">
        <v>309</v>
      </c>
      <c r="C371" s="37" t="s">
        <v>569</v>
      </c>
    </row>
    <row r="372" spans="2:3" hidden="1">
      <c r="B372" s="31" t="s">
        <v>309</v>
      </c>
      <c r="C372" s="37" t="s">
        <v>570</v>
      </c>
    </row>
    <row r="373" spans="2:3" hidden="1">
      <c r="B373" s="31" t="s">
        <v>309</v>
      </c>
      <c r="C373" s="37" t="s">
        <v>571</v>
      </c>
    </row>
    <row r="374" spans="2:3" hidden="1">
      <c r="B374" s="31" t="s">
        <v>309</v>
      </c>
      <c r="C374" s="37" t="s">
        <v>572</v>
      </c>
    </row>
    <row r="375" spans="2:3" hidden="1">
      <c r="B375" s="31" t="s">
        <v>309</v>
      </c>
      <c r="C375" s="37" t="s">
        <v>573</v>
      </c>
    </row>
    <row r="376" spans="2:3" hidden="1">
      <c r="B376" s="38" t="s">
        <v>309</v>
      </c>
      <c r="C376" s="37" t="s">
        <v>574</v>
      </c>
    </row>
    <row r="377" spans="2:3" hidden="1">
      <c r="B377" s="38" t="s">
        <v>309</v>
      </c>
      <c r="C377" s="37" t="s">
        <v>520</v>
      </c>
    </row>
    <row r="378" spans="2:3" hidden="1">
      <c r="B378" s="38" t="s">
        <v>309</v>
      </c>
      <c r="C378" s="37" t="s">
        <v>521</v>
      </c>
    </row>
    <row r="379" spans="2:3" hidden="1">
      <c r="B379" s="38">
        <v>30</v>
      </c>
      <c r="C379" s="37" t="s">
        <v>864</v>
      </c>
    </row>
    <row r="380" spans="2:3" hidden="1">
      <c r="B380" s="38" t="s">
        <v>309</v>
      </c>
      <c r="C380" s="37" t="s">
        <v>522</v>
      </c>
    </row>
    <row r="381" spans="2:3" hidden="1">
      <c r="B381" s="38" t="s">
        <v>309</v>
      </c>
      <c r="C381" s="37" t="s">
        <v>130</v>
      </c>
    </row>
    <row r="382" spans="2:3" hidden="1">
      <c r="B382" s="38" t="s">
        <v>310</v>
      </c>
      <c r="C382" s="37" t="s">
        <v>575</v>
      </c>
    </row>
    <row r="383" spans="2:3" hidden="1"/>
    <row r="384" spans="2:3" hidden="1"/>
  </sheetData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drawing r:id="rId2"/>
  <legacyDrawing r:id="rId3"/>
  <controls>
    <control shapeId="3179" r:id="rId4" name="CommandButton1"/>
    <control shapeId="3178" r:id="rId5" name="Label8"/>
    <control shapeId="3177" r:id="rId6" name="Label7"/>
    <control shapeId="3176" r:id="rId7" name="Label6"/>
    <control shapeId="3175" r:id="rId8" name="Label5"/>
    <control shapeId="3174" r:id="rId9" name="Label4"/>
    <control shapeId="3173" r:id="rId10" name="Label3"/>
    <control shapeId="3172" r:id="rId11" name="ComboBox2"/>
    <control shapeId="3171" r:id="rId12" name="ComboBox1"/>
    <control shapeId="3170" r:id="rId13" name="Label2"/>
    <control shapeId="3169" r:id="rId14" name="Label1"/>
    <control shapeId="3161" r:id="rId15" name="CommandButton8"/>
    <control shapeId="3081" r:id="rId16" name="CommandButton5"/>
    <control shapeId="3080" r:id="rId17" name="CommandButton4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542"/>
  <sheetViews>
    <sheetView showGridLines="0" showRowColHeaders="0" showZeros="0" tabSelected="1" zoomScale="90" zoomScaleNormal="90" zoomScaleSheetLayoutView="100" workbookViewId="0">
      <selection activeCell="D6" sqref="D6:E6"/>
    </sheetView>
  </sheetViews>
  <sheetFormatPr defaultRowHeight="12.75"/>
  <cols>
    <col min="1" max="1" width="15.5703125" style="13" customWidth="1"/>
    <col min="2" max="2" width="17.5703125" style="53" customWidth="1"/>
    <col min="3" max="3" width="58.28515625" style="128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9" t="s">
        <v>870</v>
      </c>
    </row>
    <row r="2" spans="1:10" ht="14.25">
      <c r="A2" s="79" t="s">
        <v>871</v>
      </c>
    </row>
    <row r="3" spans="1:10" ht="15.75">
      <c r="J3" s="50"/>
    </row>
    <row r="5" spans="1:10" ht="24.75" customHeight="1">
      <c r="A5" s="89" t="s">
        <v>872</v>
      </c>
      <c r="B5" s="89" t="s">
        <v>873</v>
      </c>
      <c r="C5" s="129" t="s">
        <v>874</v>
      </c>
      <c r="D5" s="146" t="s">
        <v>875</v>
      </c>
      <c r="E5" s="147"/>
    </row>
    <row r="6" spans="1:10" ht="22.5" customHeight="1">
      <c r="A6" s="90" t="str">
        <f>MaticniBroj</f>
        <v>17211986</v>
      </c>
      <c r="B6" s="91" t="str">
        <f>bip</f>
        <v>102115203</v>
      </c>
      <c r="C6" s="130" t="str">
        <f>NazivKorisnika</f>
        <v>ДОМ ЗДРАВЉА ЛАПОВО</v>
      </c>
      <c r="D6" s="144" t="str">
        <f>biop</f>
        <v>Лапово,ул.Иве Андрића бр.9</v>
      </c>
      <c r="E6" s="145"/>
    </row>
    <row r="7" spans="1:10" ht="17.25" customHeight="1">
      <c r="A7" s="3"/>
      <c r="B7" s="5"/>
      <c r="C7" s="131"/>
      <c r="D7" s="6"/>
    </row>
    <row r="8" spans="1:10" ht="27.75" customHeight="1">
      <c r="A8" s="26"/>
      <c r="B8" s="5"/>
      <c r="C8" s="131"/>
      <c r="D8" s="6"/>
    </row>
    <row r="9" spans="1:10" ht="26.25" customHeight="1">
      <c r="A9" s="85"/>
      <c r="B9" s="5"/>
      <c r="C9" s="148" t="s">
        <v>903</v>
      </c>
      <c r="D9" s="148"/>
      <c r="E9" s="148"/>
      <c r="F9" s="148"/>
      <c r="G9" s="148"/>
      <c r="H9" s="148"/>
    </row>
    <row r="10" spans="1:10" ht="15.75">
      <c r="A10" s="85"/>
      <c r="B10" s="5"/>
      <c r="C10" s="132"/>
      <c r="D10" s="7"/>
    </row>
    <row r="11" spans="1:10" ht="15.75">
      <c r="A11" s="2"/>
      <c r="B11" s="5"/>
      <c r="C11" s="131"/>
      <c r="D11" s="6"/>
    </row>
    <row r="12" spans="1:10" ht="15.75">
      <c r="A12" s="1"/>
      <c r="B12" s="54"/>
      <c r="C12" s="133"/>
      <c r="D12" s="4"/>
    </row>
    <row r="13" spans="1:10" ht="15.75">
      <c r="A13" s="10"/>
      <c r="B13" s="54"/>
      <c r="C13" s="133"/>
      <c r="D13" s="4"/>
    </row>
    <row r="14" spans="1:10" ht="18.75">
      <c r="B14" s="55"/>
      <c r="C14" s="134"/>
      <c r="D14" s="8"/>
    </row>
    <row r="15" spans="1:10" ht="15.75">
      <c r="A15" s="11"/>
      <c r="B15" s="56"/>
      <c r="C15" s="135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49" t="s">
        <v>488</v>
      </c>
      <c r="B18" s="151" t="s">
        <v>489</v>
      </c>
      <c r="C18" s="151" t="s">
        <v>490</v>
      </c>
      <c r="D18" s="151" t="s">
        <v>846</v>
      </c>
      <c r="E18" s="151"/>
      <c r="F18" s="151"/>
      <c r="G18" s="151"/>
      <c r="H18" s="151"/>
      <c r="I18" s="151"/>
      <c r="J18" s="154"/>
    </row>
    <row r="19" spans="1:10">
      <c r="A19" s="150"/>
      <c r="B19" s="152"/>
      <c r="C19" s="153"/>
      <c r="D19" s="156" t="s">
        <v>867</v>
      </c>
      <c r="E19" s="152" t="s">
        <v>849</v>
      </c>
      <c r="F19" s="152"/>
      <c r="G19" s="152"/>
      <c r="H19" s="152"/>
      <c r="I19" s="152" t="s">
        <v>848</v>
      </c>
      <c r="J19" s="155" t="s">
        <v>63</v>
      </c>
    </row>
    <row r="20" spans="1:10" ht="25.5">
      <c r="A20" s="150"/>
      <c r="B20" s="152"/>
      <c r="C20" s="153"/>
      <c r="D20" s="156"/>
      <c r="E20" s="100" t="s">
        <v>420</v>
      </c>
      <c r="F20" s="100" t="s">
        <v>421</v>
      </c>
      <c r="G20" s="100" t="s">
        <v>847</v>
      </c>
      <c r="H20" s="100" t="s">
        <v>62</v>
      </c>
      <c r="I20" s="152"/>
      <c r="J20" s="155"/>
    </row>
    <row r="21" spans="1:10">
      <c r="A21" s="101">
        <v>1</v>
      </c>
      <c r="B21" s="102">
        <v>2</v>
      </c>
      <c r="C21" s="102">
        <v>3</v>
      </c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4">
        <v>10</v>
      </c>
    </row>
    <row r="22" spans="1:10" ht="25.5">
      <c r="A22" s="15">
        <v>5001</v>
      </c>
      <c r="B22" s="14"/>
      <c r="C22" s="61" t="s">
        <v>707</v>
      </c>
      <c r="D22" s="71">
        <f>SUM(E22:J22)</f>
        <v>105629</v>
      </c>
      <c r="E22" s="71">
        <f t="shared" ref="E22:J22" si="0">E23+E147</f>
        <v>100</v>
      </c>
      <c r="F22" s="71">
        <f t="shared" si="0"/>
        <v>0</v>
      </c>
      <c r="G22" s="71">
        <f t="shared" si="0"/>
        <v>7500</v>
      </c>
      <c r="H22" s="71">
        <f t="shared" si="0"/>
        <v>96329</v>
      </c>
      <c r="I22" s="71">
        <f t="shared" si="0"/>
        <v>100</v>
      </c>
      <c r="J22" s="72">
        <f t="shared" si="0"/>
        <v>1600</v>
      </c>
    </row>
    <row r="23" spans="1:10" ht="25.5">
      <c r="A23" s="15">
        <v>5002</v>
      </c>
      <c r="B23" s="14">
        <v>700000</v>
      </c>
      <c r="C23" s="61" t="s">
        <v>708</v>
      </c>
      <c r="D23" s="71">
        <f t="shared" ref="D23:D57" si="1">SUM(E23:J23)</f>
        <v>105629</v>
      </c>
      <c r="E23" s="71">
        <f t="shared" ref="E23:J23" si="2">E24+E76+E90+E102+E131+E136+E140</f>
        <v>100</v>
      </c>
      <c r="F23" s="71">
        <f t="shared" si="2"/>
        <v>0</v>
      </c>
      <c r="G23" s="71">
        <f t="shared" si="2"/>
        <v>7500</v>
      </c>
      <c r="H23" s="71">
        <f t="shared" si="2"/>
        <v>96329</v>
      </c>
      <c r="I23" s="71">
        <f t="shared" si="2"/>
        <v>100</v>
      </c>
      <c r="J23" s="72">
        <f t="shared" si="2"/>
        <v>1600</v>
      </c>
    </row>
    <row r="24" spans="1:10">
      <c r="A24" s="52">
        <v>5003</v>
      </c>
      <c r="B24" s="14">
        <v>710000</v>
      </c>
      <c r="C24" s="61" t="s">
        <v>539</v>
      </c>
      <c r="D24" s="71">
        <f t="shared" si="1"/>
        <v>0</v>
      </c>
      <c r="E24" s="71">
        <f t="shared" ref="E24:J24" si="3">E25+E33+E35+E42+E48+E55+E58+E69</f>
        <v>0</v>
      </c>
      <c r="F24" s="71">
        <f t="shared" si="3"/>
        <v>0</v>
      </c>
      <c r="G24" s="71">
        <f t="shared" si="3"/>
        <v>0</v>
      </c>
      <c r="H24" s="71">
        <f t="shared" si="3"/>
        <v>0</v>
      </c>
      <c r="I24" s="71">
        <f t="shared" si="3"/>
        <v>0</v>
      </c>
      <c r="J24" s="72">
        <f t="shared" si="3"/>
        <v>0</v>
      </c>
    </row>
    <row r="25" spans="1:10" ht="25.5">
      <c r="A25" s="52">
        <v>5004</v>
      </c>
      <c r="B25" s="14">
        <v>711000</v>
      </c>
      <c r="C25" s="61" t="s">
        <v>540</v>
      </c>
      <c r="D25" s="71">
        <f t="shared" si="1"/>
        <v>0</v>
      </c>
      <c r="E25" s="71">
        <f t="shared" ref="E25:J25" si="4">SUM(E26:E32)</f>
        <v>0</v>
      </c>
      <c r="F25" s="71">
        <f t="shared" si="4"/>
        <v>0</v>
      </c>
      <c r="G25" s="71">
        <f t="shared" si="4"/>
        <v>0</v>
      </c>
      <c r="H25" s="71">
        <f t="shared" si="4"/>
        <v>0</v>
      </c>
      <c r="I25" s="71">
        <f t="shared" si="4"/>
        <v>0</v>
      </c>
      <c r="J25" s="72">
        <f t="shared" si="4"/>
        <v>0</v>
      </c>
    </row>
    <row r="26" spans="1:10">
      <c r="A26" s="64">
        <v>5005</v>
      </c>
      <c r="B26" s="57">
        <v>711100</v>
      </c>
      <c r="C26" s="62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57" t="s">
        <v>488</v>
      </c>
      <c r="B27" s="158" t="s">
        <v>489</v>
      </c>
      <c r="C27" s="159" t="s">
        <v>490</v>
      </c>
      <c r="D27" s="152" t="s">
        <v>846</v>
      </c>
      <c r="E27" s="152"/>
      <c r="F27" s="152"/>
      <c r="G27" s="152"/>
      <c r="H27" s="152"/>
      <c r="I27" s="152"/>
      <c r="J27" s="155"/>
    </row>
    <row r="28" spans="1:10">
      <c r="A28" s="157"/>
      <c r="B28" s="158"/>
      <c r="C28" s="159"/>
      <c r="D28" s="156" t="s">
        <v>867</v>
      </c>
      <c r="E28" s="152" t="s">
        <v>849</v>
      </c>
      <c r="F28" s="152"/>
      <c r="G28" s="152"/>
      <c r="H28" s="152"/>
      <c r="I28" s="152" t="s">
        <v>848</v>
      </c>
      <c r="J28" s="155" t="s">
        <v>63</v>
      </c>
    </row>
    <row r="29" spans="1:10" ht="25.5">
      <c r="A29" s="157"/>
      <c r="B29" s="158"/>
      <c r="C29" s="159"/>
      <c r="D29" s="156"/>
      <c r="E29" s="100" t="s">
        <v>420</v>
      </c>
      <c r="F29" s="100" t="s">
        <v>421</v>
      </c>
      <c r="G29" s="100" t="s">
        <v>847</v>
      </c>
      <c r="H29" s="100" t="s">
        <v>62</v>
      </c>
      <c r="I29" s="152"/>
      <c r="J29" s="155"/>
    </row>
    <row r="30" spans="1:10">
      <c r="A30" s="105" t="s">
        <v>379</v>
      </c>
      <c r="B30" s="106" t="s">
        <v>380</v>
      </c>
      <c r="C30" s="110" t="s">
        <v>381</v>
      </c>
      <c r="D30" s="107" t="s">
        <v>382</v>
      </c>
      <c r="E30" s="107" t="s">
        <v>383</v>
      </c>
      <c r="F30" s="107" t="s">
        <v>384</v>
      </c>
      <c r="G30" s="107" t="s">
        <v>385</v>
      </c>
      <c r="H30" s="107" t="s">
        <v>386</v>
      </c>
      <c r="I30" s="107" t="s">
        <v>387</v>
      </c>
      <c r="J30" s="108" t="s">
        <v>388</v>
      </c>
    </row>
    <row r="31" spans="1:10" ht="25.5">
      <c r="A31" s="64">
        <v>5006</v>
      </c>
      <c r="B31" s="57">
        <v>711200</v>
      </c>
      <c r="C31" s="62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4">
        <v>5007</v>
      </c>
      <c r="B32" s="57">
        <v>711300</v>
      </c>
      <c r="C32" s="62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1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4">
        <v>5009</v>
      </c>
      <c r="B34" s="57">
        <v>712100</v>
      </c>
      <c r="C34" s="62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1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4">
        <v>5011</v>
      </c>
      <c r="B36" s="57">
        <v>713100</v>
      </c>
      <c r="C36" s="62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4">
        <v>5012</v>
      </c>
      <c r="B37" s="57">
        <v>713200</v>
      </c>
      <c r="C37" s="62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4">
        <v>5013</v>
      </c>
      <c r="B38" s="57">
        <v>713300</v>
      </c>
      <c r="C38" s="62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4">
        <v>5014</v>
      </c>
      <c r="B39" s="57">
        <v>713400</v>
      </c>
      <c r="C39" s="62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4">
        <v>5015</v>
      </c>
      <c r="B40" s="57">
        <v>713500</v>
      </c>
      <c r="C40" s="62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4">
        <v>5016</v>
      </c>
      <c r="B41" s="57">
        <v>713600</v>
      </c>
      <c r="C41" s="62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1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4">
        <v>5018</v>
      </c>
      <c r="B43" s="57">
        <v>714100</v>
      </c>
      <c r="C43" s="62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4">
        <v>5019</v>
      </c>
      <c r="B44" s="57">
        <v>714300</v>
      </c>
      <c r="C44" s="62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4">
        <v>5020</v>
      </c>
      <c r="B45" s="57">
        <v>714400</v>
      </c>
      <c r="C45" s="62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4">
        <v>5021</v>
      </c>
      <c r="B46" s="57">
        <v>714500</v>
      </c>
      <c r="C46" s="62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4">
        <v>5022</v>
      </c>
      <c r="B47" s="57">
        <v>714600</v>
      </c>
      <c r="C47" s="62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2">
        <v>5023</v>
      </c>
      <c r="B48" s="14">
        <v>715000</v>
      </c>
      <c r="C48" s="61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4">
        <v>5024</v>
      </c>
      <c r="B49" s="57">
        <v>715100</v>
      </c>
      <c r="C49" s="62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4">
        <v>5025</v>
      </c>
      <c r="B50" s="57">
        <v>715200</v>
      </c>
      <c r="C50" s="62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4">
        <v>5026</v>
      </c>
      <c r="B51" s="57">
        <v>715300</v>
      </c>
      <c r="C51" s="62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4">
        <v>5027</v>
      </c>
      <c r="B52" s="57">
        <v>715400</v>
      </c>
      <c r="C52" s="62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4">
        <v>5028</v>
      </c>
      <c r="B53" s="57">
        <v>715500</v>
      </c>
      <c r="C53" s="62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4">
        <v>5029</v>
      </c>
      <c r="B54" s="57">
        <v>715600</v>
      </c>
      <c r="C54" s="62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1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4">
        <v>5031</v>
      </c>
      <c r="B56" s="57">
        <v>716100</v>
      </c>
      <c r="C56" s="62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4">
        <v>5032</v>
      </c>
      <c r="B57" s="57">
        <v>716200</v>
      </c>
      <c r="C57" s="62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1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7" t="s">
        <v>488</v>
      </c>
      <c r="B59" s="158" t="s">
        <v>489</v>
      </c>
      <c r="C59" s="159" t="s">
        <v>490</v>
      </c>
      <c r="D59" s="152" t="s">
        <v>846</v>
      </c>
      <c r="E59" s="152"/>
      <c r="F59" s="152"/>
      <c r="G59" s="152"/>
      <c r="H59" s="152"/>
      <c r="I59" s="152"/>
      <c r="J59" s="155"/>
    </row>
    <row r="60" spans="1:10">
      <c r="A60" s="157"/>
      <c r="B60" s="158"/>
      <c r="C60" s="159"/>
      <c r="D60" s="156" t="s">
        <v>867</v>
      </c>
      <c r="E60" s="152" t="s">
        <v>849</v>
      </c>
      <c r="F60" s="152"/>
      <c r="G60" s="152"/>
      <c r="H60" s="152"/>
      <c r="I60" s="152" t="s">
        <v>848</v>
      </c>
      <c r="J60" s="155" t="s">
        <v>63</v>
      </c>
    </row>
    <row r="61" spans="1:10" ht="25.5">
      <c r="A61" s="157"/>
      <c r="B61" s="158"/>
      <c r="C61" s="159"/>
      <c r="D61" s="156"/>
      <c r="E61" s="100" t="s">
        <v>420</v>
      </c>
      <c r="F61" s="100" t="s">
        <v>421</v>
      </c>
      <c r="G61" s="100" t="s">
        <v>847</v>
      </c>
      <c r="H61" s="100" t="s">
        <v>62</v>
      </c>
      <c r="I61" s="152"/>
      <c r="J61" s="155"/>
    </row>
    <row r="62" spans="1:10">
      <c r="A62" s="105" t="s">
        <v>379</v>
      </c>
      <c r="B62" s="106" t="s">
        <v>380</v>
      </c>
      <c r="C62" s="110" t="s">
        <v>381</v>
      </c>
      <c r="D62" s="107" t="s">
        <v>382</v>
      </c>
      <c r="E62" s="107" t="s">
        <v>383</v>
      </c>
      <c r="F62" s="107" t="s">
        <v>384</v>
      </c>
      <c r="G62" s="107" t="s">
        <v>385</v>
      </c>
      <c r="H62" s="107" t="s">
        <v>386</v>
      </c>
      <c r="I62" s="107" t="s">
        <v>387</v>
      </c>
      <c r="J62" s="108" t="s">
        <v>388</v>
      </c>
    </row>
    <row r="63" spans="1:10" ht="18.75" customHeight="1">
      <c r="A63" s="64">
        <v>5034</v>
      </c>
      <c r="B63" s="57">
        <v>717100</v>
      </c>
      <c r="C63" s="62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4">
        <v>5035</v>
      </c>
      <c r="B64" s="57">
        <v>717200</v>
      </c>
      <c r="C64" s="62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4">
        <v>5036</v>
      </c>
      <c r="B65" s="57">
        <v>717300</v>
      </c>
      <c r="C65" s="62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4">
        <v>5037</v>
      </c>
      <c r="B66" s="57">
        <v>717400</v>
      </c>
      <c r="C66" s="62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4">
        <v>5038</v>
      </c>
      <c r="B67" s="57">
        <v>717500</v>
      </c>
      <c r="C67" s="62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4">
        <v>5039</v>
      </c>
      <c r="B68" s="57">
        <v>717600</v>
      </c>
      <c r="C68" s="62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2">
        <v>5040</v>
      </c>
      <c r="B69" s="14">
        <v>719000</v>
      </c>
      <c r="C69" s="61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4">
        <v>5041</v>
      </c>
      <c r="B70" s="57">
        <v>719100</v>
      </c>
      <c r="C70" s="62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4">
        <v>5042</v>
      </c>
      <c r="B71" s="57">
        <v>719200</v>
      </c>
      <c r="C71" s="62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4">
        <v>5043</v>
      </c>
      <c r="B72" s="57">
        <v>719300</v>
      </c>
      <c r="C72" s="62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4">
        <v>5044</v>
      </c>
      <c r="B73" s="57">
        <v>719400</v>
      </c>
      <c r="C73" s="62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4">
        <v>5045</v>
      </c>
      <c r="B74" s="57">
        <v>719500</v>
      </c>
      <c r="C74" s="62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4">
        <v>5046</v>
      </c>
      <c r="B75" s="57">
        <v>719600</v>
      </c>
      <c r="C75" s="62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1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1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4">
        <v>5049</v>
      </c>
      <c r="B78" s="57">
        <v>721100</v>
      </c>
      <c r="C78" s="62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4">
        <v>5050</v>
      </c>
      <c r="B79" s="57">
        <v>721200</v>
      </c>
      <c r="C79" s="62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4">
        <v>5051</v>
      </c>
      <c r="B80" s="57">
        <v>721300</v>
      </c>
      <c r="C80" s="62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4">
        <v>5052</v>
      </c>
      <c r="B81" s="57">
        <v>721400</v>
      </c>
      <c r="C81" s="62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1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4">
        <v>5054</v>
      </c>
      <c r="B83" s="57">
        <v>722100</v>
      </c>
      <c r="C83" s="62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4">
        <v>5055</v>
      </c>
      <c r="B84" s="57">
        <v>722200</v>
      </c>
      <c r="C84" s="62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4">
        <v>5056</v>
      </c>
      <c r="B85" s="57">
        <v>722300</v>
      </c>
      <c r="C85" s="62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7" t="s">
        <v>488</v>
      </c>
      <c r="B86" s="158" t="s">
        <v>489</v>
      </c>
      <c r="C86" s="159" t="s">
        <v>490</v>
      </c>
      <c r="D86" s="152" t="s">
        <v>846</v>
      </c>
      <c r="E86" s="152"/>
      <c r="F86" s="152"/>
      <c r="G86" s="152"/>
      <c r="H86" s="152"/>
      <c r="I86" s="152"/>
      <c r="J86" s="155"/>
    </row>
    <row r="87" spans="1:10">
      <c r="A87" s="157"/>
      <c r="B87" s="158"/>
      <c r="C87" s="159"/>
      <c r="D87" s="156" t="s">
        <v>867</v>
      </c>
      <c r="E87" s="152" t="s">
        <v>849</v>
      </c>
      <c r="F87" s="152"/>
      <c r="G87" s="152"/>
      <c r="H87" s="152"/>
      <c r="I87" s="152" t="s">
        <v>848</v>
      </c>
      <c r="J87" s="155" t="s">
        <v>63</v>
      </c>
    </row>
    <row r="88" spans="1:10" ht="25.5">
      <c r="A88" s="157"/>
      <c r="B88" s="158"/>
      <c r="C88" s="159"/>
      <c r="D88" s="156"/>
      <c r="E88" s="100" t="s">
        <v>420</v>
      </c>
      <c r="F88" s="100" t="s">
        <v>421</v>
      </c>
      <c r="G88" s="100" t="s">
        <v>847</v>
      </c>
      <c r="H88" s="100" t="s">
        <v>62</v>
      </c>
      <c r="I88" s="152"/>
      <c r="J88" s="155"/>
    </row>
    <row r="89" spans="1:10">
      <c r="A89" s="105" t="s">
        <v>379</v>
      </c>
      <c r="B89" s="106" t="s">
        <v>380</v>
      </c>
      <c r="C89" s="110" t="s">
        <v>381</v>
      </c>
      <c r="D89" s="103">
        <v>4</v>
      </c>
      <c r="E89" s="103">
        <v>5</v>
      </c>
      <c r="F89" s="103">
        <v>6</v>
      </c>
      <c r="G89" s="103">
        <v>7</v>
      </c>
      <c r="H89" s="103">
        <v>8</v>
      </c>
      <c r="I89" s="103">
        <v>9</v>
      </c>
      <c r="J89" s="104">
        <v>10</v>
      </c>
    </row>
    <row r="90" spans="1:10">
      <c r="A90" s="52">
        <v>5057</v>
      </c>
      <c r="B90" s="14">
        <v>730000</v>
      </c>
      <c r="C90" s="61" t="s">
        <v>710</v>
      </c>
      <c r="D90" s="16">
        <f t="shared" si="10"/>
        <v>7500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7500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1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4">
        <v>5059</v>
      </c>
      <c r="B92" s="57">
        <v>731100</v>
      </c>
      <c r="C92" s="62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4">
        <v>5060</v>
      </c>
      <c r="B93" s="57">
        <v>731200</v>
      </c>
      <c r="C93" s="62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1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4">
        <v>5062</v>
      </c>
      <c r="B95" s="57">
        <v>732100</v>
      </c>
      <c r="C95" s="62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4">
        <v>5063</v>
      </c>
      <c r="B96" s="57">
        <v>732200</v>
      </c>
      <c r="C96" s="62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4">
        <v>5064</v>
      </c>
      <c r="B97" s="57">
        <v>732300</v>
      </c>
      <c r="C97" s="62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4">
        <v>5065</v>
      </c>
      <c r="B98" s="57">
        <v>732400</v>
      </c>
      <c r="C98" s="62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1" t="s">
        <v>712</v>
      </c>
      <c r="D99" s="16">
        <f t="shared" si="10"/>
        <v>7500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7500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4">
        <v>5067</v>
      </c>
      <c r="B100" s="57">
        <v>733100</v>
      </c>
      <c r="C100" s="62" t="s">
        <v>392</v>
      </c>
      <c r="D100" s="19">
        <f t="shared" ref="D100:D135" si="20">SUM(E100:J100)</f>
        <v>7500</v>
      </c>
      <c r="E100" s="18"/>
      <c r="F100" s="18"/>
      <c r="G100" s="18">
        <v>7500</v>
      </c>
      <c r="H100" s="18"/>
      <c r="I100" s="18"/>
      <c r="J100" s="20"/>
    </row>
    <row r="101" spans="1:10" ht="17.25" customHeight="1">
      <c r="A101" s="64">
        <v>5068</v>
      </c>
      <c r="B101" s="57">
        <v>733200</v>
      </c>
      <c r="C101" s="62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1" t="s">
        <v>713</v>
      </c>
      <c r="D102" s="16">
        <f t="shared" si="20"/>
        <v>1700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0</v>
      </c>
      <c r="I102" s="16">
        <f t="shared" si="21"/>
        <v>100</v>
      </c>
      <c r="J102" s="17">
        <f t="shared" si="21"/>
        <v>1600</v>
      </c>
    </row>
    <row r="103" spans="1:10" ht="17.25" customHeight="1">
      <c r="A103" s="52">
        <v>5070</v>
      </c>
      <c r="B103" s="14">
        <v>741000</v>
      </c>
      <c r="C103" s="61" t="s">
        <v>714</v>
      </c>
      <c r="D103" s="16">
        <f t="shared" si="20"/>
        <v>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4">
        <v>5071</v>
      </c>
      <c r="B104" s="57">
        <v>741100</v>
      </c>
      <c r="C104" s="62" t="s">
        <v>394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4">
        <v>5072</v>
      </c>
      <c r="B105" s="57">
        <v>741200</v>
      </c>
      <c r="C105" s="62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4">
        <v>5073</v>
      </c>
      <c r="B106" s="57">
        <v>741300</v>
      </c>
      <c r="C106" s="62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4">
        <v>5074</v>
      </c>
      <c r="B107" s="57">
        <v>741400</v>
      </c>
      <c r="C107" s="62" t="s">
        <v>397</v>
      </c>
      <c r="D107" s="19">
        <f t="shared" si="20"/>
        <v>0</v>
      </c>
      <c r="E107" s="34"/>
      <c r="F107" s="34"/>
      <c r="G107" s="34"/>
      <c r="H107" s="34"/>
      <c r="I107" s="34"/>
      <c r="J107" s="35"/>
    </row>
    <row r="108" spans="1:10" ht="17.25" customHeight="1">
      <c r="A108" s="64">
        <v>5075</v>
      </c>
      <c r="B108" s="57">
        <v>741500</v>
      </c>
      <c r="C108" s="62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4">
        <v>5076</v>
      </c>
      <c r="B109" s="57">
        <v>741600</v>
      </c>
      <c r="C109" s="62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1" t="s">
        <v>715</v>
      </c>
      <c r="D110" s="16">
        <f t="shared" si="20"/>
        <v>1600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1600</v>
      </c>
    </row>
    <row r="111" spans="1:10" ht="25.5">
      <c r="A111" s="64">
        <v>5078</v>
      </c>
      <c r="B111" s="57">
        <v>742100</v>
      </c>
      <c r="C111" s="62" t="s">
        <v>399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4">
        <v>5079</v>
      </c>
      <c r="B112" s="57">
        <v>742200</v>
      </c>
      <c r="C112" s="62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4">
        <v>5080</v>
      </c>
      <c r="B113" s="57">
        <v>742300</v>
      </c>
      <c r="C113" s="62" t="s">
        <v>336</v>
      </c>
      <c r="D113" s="19">
        <f t="shared" si="20"/>
        <v>1600</v>
      </c>
      <c r="E113" s="18"/>
      <c r="F113" s="18"/>
      <c r="G113" s="18"/>
      <c r="H113" s="18"/>
      <c r="I113" s="18"/>
      <c r="J113" s="20">
        <v>1600</v>
      </c>
    </row>
    <row r="114" spans="1:10" ht="17.25" customHeight="1">
      <c r="A114" s="64">
        <v>5081</v>
      </c>
      <c r="B114" s="57">
        <v>742400</v>
      </c>
      <c r="C114" s="62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2">
        <v>5082</v>
      </c>
      <c r="B115" s="14">
        <v>743000</v>
      </c>
      <c r="C115" s="61" t="s">
        <v>716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57" t="s">
        <v>488</v>
      </c>
      <c r="B116" s="158" t="s">
        <v>489</v>
      </c>
      <c r="C116" s="159" t="s">
        <v>490</v>
      </c>
      <c r="D116" s="152" t="s">
        <v>846</v>
      </c>
      <c r="E116" s="152"/>
      <c r="F116" s="152"/>
      <c r="G116" s="152"/>
      <c r="H116" s="152"/>
      <c r="I116" s="152"/>
      <c r="J116" s="155"/>
    </row>
    <row r="117" spans="1:10">
      <c r="A117" s="157"/>
      <c r="B117" s="158"/>
      <c r="C117" s="159"/>
      <c r="D117" s="156" t="s">
        <v>867</v>
      </c>
      <c r="E117" s="152" t="s">
        <v>849</v>
      </c>
      <c r="F117" s="152"/>
      <c r="G117" s="152"/>
      <c r="H117" s="152"/>
      <c r="I117" s="152" t="s">
        <v>848</v>
      </c>
      <c r="J117" s="155" t="s">
        <v>63</v>
      </c>
    </row>
    <row r="118" spans="1:10" ht="25.5">
      <c r="A118" s="157"/>
      <c r="B118" s="158"/>
      <c r="C118" s="159"/>
      <c r="D118" s="156"/>
      <c r="E118" s="100" t="s">
        <v>420</v>
      </c>
      <c r="F118" s="100" t="s">
        <v>421</v>
      </c>
      <c r="G118" s="100" t="s">
        <v>847</v>
      </c>
      <c r="H118" s="100" t="s">
        <v>62</v>
      </c>
      <c r="I118" s="152"/>
      <c r="J118" s="155"/>
    </row>
    <row r="119" spans="1:10">
      <c r="A119" s="105" t="s">
        <v>379</v>
      </c>
      <c r="B119" s="106" t="s">
        <v>380</v>
      </c>
      <c r="C119" s="110" t="s">
        <v>381</v>
      </c>
      <c r="D119" s="103">
        <v>4</v>
      </c>
      <c r="E119" s="103">
        <v>5</v>
      </c>
      <c r="F119" s="103">
        <v>6</v>
      </c>
      <c r="G119" s="103">
        <v>7</v>
      </c>
      <c r="H119" s="103">
        <v>8</v>
      </c>
      <c r="I119" s="103">
        <v>9</v>
      </c>
      <c r="J119" s="104">
        <v>10</v>
      </c>
    </row>
    <row r="120" spans="1:10" ht="18.75" customHeight="1">
      <c r="A120" s="64">
        <v>5083</v>
      </c>
      <c r="B120" s="57">
        <v>743100</v>
      </c>
      <c r="C120" s="62" t="s">
        <v>717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4">
        <v>5084</v>
      </c>
      <c r="B121" s="57">
        <v>743200</v>
      </c>
      <c r="C121" s="62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4">
        <v>5085</v>
      </c>
      <c r="B122" s="57">
        <v>743300</v>
      </c>
      <c r="C122" s="62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4">
        <v>5086</v>
      </c>
      <c r="B123" s="57">
        <v>743400</v>
      </c>
      <c r="C123" s="62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4">
        <v>5087</v>
      </c>
      <c r="B124" s="57">
        <v>743500</v>
      </c>
      <c r="C124" s="62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4">
        <v>5088</v>
      </c>
      <c r="B125" s="57">
        <v>743900</v>
      </c>
      <c r="C125" s="62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1" t="s">
        <v>718</v>
      </c>
      <c r="D126" s="16">
        <f t="shared" si="20"/>
        <v>100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100</v>
      </c>
      <c r="J126" s="17">
        <f t="shared" si="25"/>
        <v>0</v>
      </c>
    </row>
    <row r="127" spans="1:10" ht="27" customHeight="1">
      <c r="A127" s="64">
        <v>5090</v>
      </c>
      <c r="B127" s="57">
        <v>744100</v>
      </c>
      <c r="C127" s="62" t="s">
        <v>5</v>
      </c>
      <c r="D127" s="19">
        <f t="shared" si="20"/>
        <v>100</v>
      </c>
      <c r="E127" s="18"/>
      <c r="F127" s="18"/>
      <c r="G127" s="18"/>
      <c r="H127" s="18"/>
      <c r="I127" s="18">
        <v>100</v>
      </c>
      <c r="J127" s="20"/>
    </row>
    <row r="128" spans="1:10">
      <c r="A128" s="64">
        <v>5091</v>
      </c>
      <c r="B128" s="57">
        <v>744200</v>
      </c>
      <c r="C128" s="62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1" t="s">
        <v>719</v>
      </c>
      <c r="D129" s="71">
        <f t="shared" si="20"/>
        <v>0</v>
      </c>
      <c r="E129" s="71">
        <f t="shared" ref="E129:J129" si="26">E130</f>
        <v>0</v>
      </c>
      <c r="F129" s="71">
        <f t="shared" si="26"/>
        <v>0</v>
      </c>
      <c r="G129" s="71">
        <f t="shared" si="26"/>
        <v>0</v>
      </c>
      <c r="H129" s="71">
        <f t="shared" si="26"/>
        <v>0</v>
      </c>
      <c r="I129" s="71">
        <f t="shared" si="26"/>
        <v>0</v>
      </c>
      <c r="J129" s="72">
        <f t="shared" si="26"/>
        <v>0</v>
      </c>
    </row>
    <row r="130" spans="1:10" ht="18.75" customHeight="1">
      <c r="A130" s="64">
        <v>5093</v>
      </c>
      <c r="B130" s="57">
        <v>745100</v>
      </c>
      <c r="C130" s="62" t="s">
        <v>7</v>
      </c>
      <c r="D130" s="73">
        <f t="shared" si="20"/>
        <v>0</v>
      </c>
      <c r="E130" s="18"/>
      <c r="F130" s="18"/>
      <c r="G130" s="18"/>
      <c r="H130" s="18"/>
      <c r="I130" s="18"/>
      <c r="J130" s="20"/>
    </row>
    <row r="131" spans="1:10" ht="25.5">
      <c r="A131" s="52">
        <v>5094</v>
      </c>
      <c r="B131" s="14">
        <v>770000</v>
      </c>
      <c r="C131" s="61" t="s">
        <v>720</v>
      </c>
      <c r="D131" s="71">
        <f t="shared" si="20"/>
        <v>0</v>
      </c>
      <c r="E131" s="71">
        <f t="shared" ref="E131:J131" si="27">E132+E134</f>
        <v>0</v>
      </c>
      <c r="F131" s="71">
        <f t="shared" si="27"/>
        <v>0</v>
      </c>
      <c r="G131" s="71">
        <f t="shared" si="27"/>
        <v>0</v>
      </c>
      <c r="H131" s="71">
        <f t="shared" si="27"/>
        <v>0</v>
      </c>
      <c r="I131" s="71">
        <f t="shared" si="27"/>
        <v>0</v>
      </c>
      <c r="J131" s="72">
        <f t="shared" si="27"/>
        <v>0</v>
      </c>
    </row>
    <row r="132" spans="1:10" ht="25.5">
      <c r="A132" s="52">
        <v>5095</v>
      </c>
      <c r="B132" s="14">
        <v>771000</v>
      </c>
      <c r="C132" s="61" t="s">
        <v>721</v>
      </c>
      <c r="D132" s="71">
        <f t="shared" si="20"/>
        <v>0</v>
      </c>
      <c r="E132" s="71">
        <f t="shared" ref="E132:J132" si="28">E133</f>
        <v>0</v>
      </c>
      <c r="F132" s="71">
        <f t="shared" si="28"/>
        <v>0</v>
      </c>
      <c r="G132" s="71">
        <f t="shared" si="28"/>
        <v>0</v>
      </c>
      <c r="H132" s="71">
        <f t="shared" si="28"/>
        <v>0</v>
      </c>
      <c r="I132" s="71">
        <f t="shared" si="28"/>
        <v>0</v>
      </c>
      <c r="J132" s="72">
        <f t="shared" si="28"/>
        <v>0</v>
      </c>
    </row>
    <row r="133" spans="1:10" ht="18.75" customHeight="1">
      <c r="A133" s="64">
        <v>5096</v>
      </c>
      <c r="B133" s="57">
        <v>771100</v>
      </c>
      <c r="C133" s="62" t="s">
        <v>609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2">
        <v>5097</v>
      </c>
      <c r="B134" s="14">
        <v>772000</v>
      </c>
      <c r="C134" s="61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4">
        <v>5098</v>
      </c>
      <c r="B135" s="57">
        <v>772100</v>
      </c>
      <c r="C135" s="62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2">
        <v>5099</v>
      </c>
      <c r="B136" s="14">
        <v>780000</v>
      </c>
      <c r="C136" s="61" t="s">
        <v>723</v>
      </c>
      <c r="D136" s="16">
        <f t="shared" ref="D136:D141" si="30">SUM(E136:J136)</f>
        <v>96329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96329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1" t="s">
        <v>724</v>
      </c>
      <c r="D137" s="16">
        <f t="shared" si="30"/>
        <v>96329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96329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4">
        <v>5101</v>
      </c>
      <c r="B138" s="57">
        <v>781100</v>
      </c>
      <c r="C138" s="62" t="s">
        <v>419</v>
      </c>
      <c r="D138" s="19">
        <f t="shared" si="30"/>
        <v>96329</v>
      </c>
      <c r="E138" s="18"/>
      <c r="F138" s="18"/>
      <c r="G138" s="18"/>
      <c r="H138" s="18">
        <v>96329</v>
      </c>
      <c r="I138" s="18"/>
      <c r="J138" s="20"/>
    </row>
    <row r="139" spans="1:10">
      <c r="A139" s="64">
        <v>5102</v>
      </c>
      <c r="B139" s="57">
        <v>781300</v>
      </c>
      <c r="C139" s="62" t="s">
        <v>441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2">
        <v>5103</v>
      </c>
      <c r="B140" s="14">
        <v>790000</v>
      </c>
      <c r="C140" s="61" t="s">
        <v>725</v>
      </c>
      <c r="D140" s="16">
        <f t="shared" si="30"/>
        <v>100</v>
      </c>
      <c r="E140" s="16">
        <f t="shared" ref="E140:J140" si="33">E141</f>
        <v>100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1" t="s">
        <v>726</v>
      </c>
      <c r="D141" s="16">
        <f t="shared" si="30"/>
        <v>100</v>
      </c>
      <c r="E141" s="16">
        <f t="shared" ref="E141:J141" si="34">E146</f>
        <v>100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7" t="s">
        <v>488</v>
      </c>
      <c r="B142" s="158" t="s">
        <v>489</v>
      </c>
      <c r="C142" s="159" t="s">
        <v>490</v>
      </c>
      <c r="D142" s="152" t="s">
        <v>846</v>
      </c>
      <c r="E142" s="152"/>
      <c r="F142" s="152"/>
      <c r="G142" s="152"/>
      <c r="H142" s="152"/>
      <c r="I142" s="152"/>
      <c r="J142" s="155"/>
    </row>
    <row r="143" spans="1:10">
      <c r="A143" s="157"/>
      <c r="B143" s="158"/>
      <c r="C143" s="159"/>
      <c r="D143" s="156" t="s">
        <v>867</v>
      </c>
      <c r="E143" s="152" t="s">
        <v>849</v>
      </c>
      <c r="F143" s="152"/>
      <c r="G143" s="152"/>
      <c r="H143" s="152"/>
      <c r="I143" s="152" t="s">
        <v>848</v>
      </c>
      <c r="J143" s="155" t="s">
        <v>63</v>
      </c>
    </row>
    <row r="144" spans="1:10" ht="25.5">
      <c r="A144" s="157"/>
      <c r="B144" s="158"/>
      <c r="C144" s="159"/>
      <c r="D144" s="156"/>
      <c r="E144" s="100" t="s">
        <v>420</v>
      </c>
      <c r="F144" s="100" t="s">
        <v>421</v>
      </c>
      <c r="G144" s="100" t="s">
        <v>847</v>
      </c>
      <c r="H144" s="100" t="s">
        <v>62</v>
      </c>
      <c r="I144" s="152"/>
      <c r="J144" s="155"/>
    </row>
    <row r="145" spans="1:10">
      <c r="A145" s="105" t="s">
        <v>379</v>
      </c>
      <c r="B145" s="106" t="s">
        <v>380</v>
      </c>
      <c r="C145" s="110" t="s">
        <v>381</v>
      </c>
      <c r="D145" s="103">
        <v>4</v>
      </c>
      <c r="E145" s="103">
        <v>5</v>
      </c>
      <c r="F145" s="103">
        <v>6</v>
      </c>
      <c r="G145" s="103">
        <v>7</v>
      </c>
      <c r="H145" s="103">
        <v>8</v>
      </c>
      <c r="I145" s="103">
        <v>9</v>
      </c>
      <c r="J145" s="104">
        <v>10</v>
      </c>
    </row>
    <row r="146" spans="1:10" ht="18.75" customHeight="1">
      <c r="A146" s="64">
        <v>5105</v>
      </c>
      <c r="B146" s="57">
        <v>791100</v>
      </c>
      <c r="C146" s="62" t="s">
        <v>608</v>
      </c>
      <c r="D146" s="19">
        <f t="shared" ref="D146:D168" si="35">SUM(E146:J146)</f>
        <v>100</v>
      </c>
      <c r="E146" s="18">
        <v>100</v>
      </c>
      <c r="F146" s="18"/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1" t="s">
        <v>727</v>
      </c>
      <c r="D147" s="16">
        <f t="shared" si="35"/>
        <v>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0</v>
      </c>
    </row>
    <row r="148" spans="1:10" ht="30.75" customHeight="1">
      <c r="A148" s="52">
        <v>5107</v>
      </c>
      <c r="B148" s="14">
        <v>810000</v>
      </c>
      <c r="C148" s="61" t="s">
        <v>728</v>
      </c>
      <c r="D148" s="16">
        <f t="shared" si="35"/>
        <v>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0</v>
      </c>
    </row>
    <row r="149" spans="1:10" ht="24.75" customHeight="1">
      <c r="A149" s="52">
        <v>5108</v>
      </c>
      <c r="B149" s="14">
        <v>811000</v>
      </c>
      <c r="C149" s="61" t="s">
        <v>729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4">
        <v>5109</v>
      </c>
      <c r="B150" s="57">
        <v>811100</v>
      </c>
      <c r="C150" s="62" t="s">
        <v>533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2">
        <v>5110</v>
      </c>
      <c r="B151" s="14">
        <v>812000</v>
      </c>
      <c r="C151" s="61" t="s">
        <v>730</v>
      </c>
      <c r="D151" s="16">
        <f t="shared" si="35"/>
        <v>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0</v>
      </c>
    </row>
    <row r="152" spans="1:10" ht="18.75" customHeight="1">
      <c r="A152" s="64">
        <v>5111</v>
      </c>
      <c r="B152" s="57">
        <v>812100</v>
      </c>
      <c r="C152" s="62" t="s">
        <v>534</v>
      </c>
      <c r="D152" s="19">
        <f t="shared" si="35"/>
        <v>0</v>
      </c>
      <c r="E152" s="18"/>
      <c r="F152" s="18"/>
      <c r="G152" s="18"/>
      <c r="H152" s="18"/>
      <c r="I152" s="18"/>
      <c r="J152" s="20"/>
    </row>
    <row r="153" spans="1:10" ht="25.5">
      <c r="A153" s="52">
        <v>5112</v>
      </c>
      <c r="B153" s="14">
        <v>813000</v>
      </c>
      <c r="C153" s="61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4">
        <v>5113</v>
      </c>
      <c r="B154" s="57">
        <v>813100</v>
      </c>
      <c r="C154" s="62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1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1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4">
        <v>5116</v>
      </c>
      <c r="B157" s="57">
        <v>821100</v>
      </c>
      <c r="C157" s="62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1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4">
        <v>5118</v>
      </c>
      <c r="B159" s="57">
        <v>822100</v>
      </c>
      <c r="C159" s="62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1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4">
        <v>5120</v>
      </c>
      <c r="B161" s="57">
        <v>823100</v>
      </c>
      <c r="C161" s="62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1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1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4">
        <v>5123</v>
      </c>
      <c r="B164" s="57">
        <v>831100</v>
      </c>
      <c r="C164" s="62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2">
        <v>5124</v>
      </c>
      <c r="B165" s="14">
        <v>840000</v>
      </c>
      <c r="C165" s="61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1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4">
        <v>5126</v>
      </c>
      <c r="B167" s="57">
        <v>841100</v>
      </c>
      <c r="C167" s="62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1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7" t="s">
        <v>488</v>
      </c>
      <c r="B169" s="158" t="s">
        <v>489</v>
      </c>
      <c r="C169" s="159" t="s">
        <v>490</v>
      </c>
      <c r="D169" s="152" t="s">
        <v>846</v>
      </c>
      <c r="E169" s="152"/>
      <c r="F169" s="152"/>
      <c r="G169" s="152"/>
      <c r="H169" s="152"/>
      <c r="I169" s="152"/>
      <c r="J169" s="155"/>
    </row>
    <row r="170" spans="1:11">
      <c r="A170" s="157"/>
      <c r="B170" s="158"/>
      <c r="C170" s="159"/>
      <c r="D170" s="156" t="s">
        <v>867</v>
      </c>
      <c r="E170" s="152" t="s">
        <v>849</v>
      </c>
      <c r="F170" s="152"/>
      <c r="G170" s="152"/>
      <c r="H170" s="152"/>
      <c r="I170" s="152" t="s">
        <v>848</v>
      </c>
      <c r="J170" s="155" t="s">
        <v>63</v>
      </c>
    </row>
    <row r="171" spans="1:11" ht="25.5">
      <c r="A171" s="157"/>
      <c r="B171" s="158"/>
      <c r="C171" s="159"/>
      <c r="D171" s="156"/>
      <c r="E171" s="100" t="s">
        <v>420</v>
      </c>
      <c r="F171" s="100" t="s">
        <v>421</v>
      </c>
      <c r="G171" s="100" t="s">
        <v>847</v>
      </c>
      <c r="H171" s="100" t="s">
        <v>62</v>
      </c>
      <c r="I171" s="152"/>
      <c r="J171" s="155"/>
    </row>
    <row r="172" spans="1:11">
      <c r="A172" s="105" t="s">
        <v>379</v>
      </c>
      <c r="B172" s="106" t="s">
        <v>380</v>
      </c>
      <c r="C172" s="110" t="s">
        <v>381</v>
      </c>
      <c r="D172" s="103">
        <v>4</v>
      </c>
      <c r="E172" s="103">
        <v>5</v>
      </c>
      <c r="F172" s="103">
        <v>6</v>
      </c>
      <c r="G172" s="103">
        <v>7</v>
      </c>
      <c r="H172" s="103">
        <v>8</v>
      </c>
      <c r="I172" s="103">
        <v>9</v>
      </c>
      <c r="J172" s="104">
        <v>10</v>
      </c>
    </row>
    <row r="173" spans="1:11" ht="22.5" customHeight="1">
      <c r="A173" s="64">
        <v>5128</v>
      </c>
      <c r="B173" s="57">
        <v>842100</v>
      </c>
      <c r="C173" s="62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1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4">
        <v>5130</v>
      </c>
      <c r="B175" s="57">
        <v>843100</v>
      </c>
      <c r="C175" s="62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1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1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1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4">
        <v>5134</v>
      </c>
      <c r="B179" s="57">
        <v>911100</v>
      </c>
      <c r="C179" s="62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4">
        <v>5135</v>
      </c>
      <c r="B180" s="57">
        <v>911200</v>
      </c>
      <c r="C180" s="62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4">
        <v>5136</v>
      </c>
      <c r="B181" s="57">
        <v>911300</v>
      </c>
      <c r="C181" s="62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4">
        <v>5137</v>
      </c>
      <c r="B182" s="57">
        <v>911400</v>
      </c>
      <c r="C182" s="62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4">
        <v>5138</v>
      </c>
      <c r="B183" s="57">
        <v>911500</v>
      </c>
      <c r="C183" s="62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4">
        <v>5139</v>
      </c>
      <c r="B184" s="57">
        <v>911600</v>
      </c>
      <c r="C184" s="62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4">
        <v>5140</v>
      </c>
      <c r="B185" s="57">
        <v>911700</v>
      </c>
      <c r="C185" s="62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4">
        <v>5141</v>
      </c>
      <c r="B186" s="57">
        <v>911800</v>
      </c>
      <c r="C186" s="62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4">
        <v>5142</v>
      </c>
      <c r="B187" s="57">
        <v>911900</v>
      </c>
      <c r="C187" s="62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1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4">
        <v>5144</v>
      </c>
      <c r="B189" s="57">
        <v>912100</v>
      </c>
      <c r="C189" s="62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4">
        <v>5145</v>
      </c>
      <c r="B190" s="57">
        <v>912200</v>
      </c>
      <c r="C190" s="62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4">
        <v>5146</v>
      </c>
      <c r="B191" s="57">
        <v>912300</v>
      </c>
      <c r="C191" s="62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4">
        <v>5147</v>
      </c>
      <c r="B192" s="57">
        <v>912400</v>
      </c>
      <c r="C192" s="62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4">
        <v>5148</v>
      </c>
      <c r="B193" s="57">
        <v>912500</v>
      </c>
      <c r="C193" s="62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4">
        <v>5149</v>
      </c>
      <c r="B194" s="57">
        <v>912600</v>
      </c>
      <c r="C194" s="62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7" t="s">
        <v>488</v>
      </c>
      <c r="B195" s="158" t="s">
        <v>489</v>
      </c>
      <c r="C195" s="159" t="s">
        <v>490</v>
      </c>
      <c r="D195" s="152" t="s">
        <v>846</v>
      </c>
      <c r="E195" s="152"/>
      <c r="F195" s="152"/>
      <c r="G195" s="152"/>
      <c r="H195" s="152"/>
      <c r="I195" s="152"/>
      <c r="J195" s="155"/>
    </row>
    <row r="196" spans="1:10">
      <c r="A196" s="157"/>
      <c r="B196" s="158"/>
      <c r="C196" s="159"/>
      <c r="D196" s="156" t="s">
        <v>867</v>
      </c>
      <c r="E196" s="152" t="s">
        <v>849</v>
      </c>
      <c r="F196" s="152"/>
      <c r="G196" s="152"/>
      <c r="H196" s="152"/>
      <c r="I196" s="152" t="s">
        <v>848</v>
      </c>
      <c r="J196" s="155" t="s">
        <v>63</v>
      </c>
    </row>
    <row r="197" spans="1:10" ht="25.5">
      <c r="A197" s="157"/>
      <c r="B197" s="158"/>
      <c r="C197" s="159"/>
      <c r="D197" s="156"/>
      <c r="E197" s="100" t="s">
        <v>420</v>
      </c>
      <c r="F197" s="100" t="s">
        <v>421</v>
      </c>
      <c r="G197" s="100" t="s">
        <v>847</v>
      </c>
      <c r="H197" s="100" t="s">
        <v>62</v>
      </c>
      <c r="I197" s="152"/>
      <c r="J197" s="155"/>
    </row>
    <row r="198" spans="1:10">
      <c r="A198" s="105" t="s">
        <v>379</v>
      </c>
      <c r="B198" s="106" t="s">
        <v>380</v>
      </c>
      <c r="C198" s="110" t="s">
        <v>381</v>
      </c>
      <c r="D198" s="103">
        <v>4</v>
      </c>
      <c r="E198" s="103" t="s">
        <v>383</v>
      </c>
      <c r="F198" s="103" t="s">
        <v>384</v>
      </c>
      <c r="G198" s="103" t="s">
        <v>385</v>
      </c>
      <c r="H198" s="103" t="s">
        <v>386</v>
      </c>
      <c r="I198" s="103" t="s">
        <v>387</v>
      </c>
      <c r="J198" s="104" t="s">
        <v>388</v>
      </c>
    </row>
    <row r="199" spans="1:10" ht="17.25" customHeight="1">
      <c r="A199" s="64">
        <v>5150</v>
      </c>
      <c r="B199" s="57">
        <v>912900</v>
      </c>
      <c r="C199" s="62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1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1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4">
        <v>5153</v>
      </c>
      <c r="B202" s="57">
        <v>921100</v>
      </c>
      <c r="C202" s="62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4">
        <v>5154</v>
      </c>
      <c r="B203" s="57">
        <v>921200</v>
      </c>
      <c r="C203" s="62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4">
        <v>5155</v>
      </c>
      <c r="B204" s="57">
        <v>921300</v>
      </c>
      <c r="C204" s="62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4">
        <v>5156</v>
      </c>
      <c r="B205" s="57">
        <v>921400</v>
      </c>
      <c r="C205" s="62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4">
        <v>5157</v>
      </c>
      <c r="B206" s="57">
        <v>921500</v>
      </c>
      <c r="C206" s="62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4">
        <v>5158</v>
      </c>
      <c r="B207" s="57">
        <v>921600</v>
      </c>
      <c r="C207" s="62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4">
        <v>5159</v>
      </c>
      <c r="B208" s="57">
        <v>921700</v>
      </c>
      <c r="C208" s="62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4">
        <v>5160</v>
      </c>
      <c r="B209" s="57">
        <v>921800</v>
      </c>
      <c r="C209" s="62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4">
        <v>5161</v>
      </c>
      <c r="B210" s="57">
        <v>921900</v>
      </c>
      <c r="C210" s="62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1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4">
        <v>5163</v>
      </c>
      <c r="B212" s="57">
        <v>922100</v>
      </c>
      <c r="C212" s="62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4">
        <v>5164</v>
      </c>
      <c r="B213" s="57">
        <v>922200</v>
      </c>
      <c r="C213" s="62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4">
        <v>5165</v>
      </c>
      <c r="B214" s="57">
        <v>922300</v>
      </c>
      <c r="C214" s="62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4">
        <v>5166</v>
      </c>
      <c r="B215" s="57">
        <v>922400</v>
      </c>
      <c r="C215" s="62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4">
        <v>5167</v>
      </c>
      <c r="B216" s="57">
        <v>922500</v>
      </c>
      <c r="C216" s="62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7" t="s">
        <v>488</v>
      </c>
      <c r="B217" s="158" t="s">
        <v>489</v>
      </c>
      <c r="C217" s="159" t="s">
        <v>490</v>
      </c>
      <c r="D217" s="152" t="s">
        <v>846</v>
      </c>
      <c r="E217" s="152"/>
      <c r="F217" s="152"/>
      <c r="G217" s="152"/>
      <c r="H217" s="152"/>
      <c r="I217" s="152"/>
      <c r="J217" s="155"/>
    </row>
    <row r="218" spans="1:10">
      <c r="A218" s="157"/>
      <c r="B218" s="158"/>
      <c r="C218" s="159"/>
      <c r="D218" s="156" t="s">
        <v>867</v>
      </c>
      <c r="E218" s="152" t="s">
        <v>849</v>
      </c>
      <c r="F218" s="152"/>
      <c r="G218" s="152"/>
      <c r="H218" s="152"/>
      <c r="I218" s="152" t="s">
        <v>848</v>
      </c>
      <c r="J218" s="155" t="s">
        <v>63</v>
      </c>
    </row>
    <row r="219" spans="1:10" ht="25.5">
      <c r="A219" s="157"/>
      <c r="B219" s="158"/>
      <c r="C219" s="159"/>
      <c r="D219" s="156"/>
      <c r="E219" s="100" t="s">
        <v>420</v>
      </c>
      <c r="F219" s="100" t="s">
        <v>421</v>
      </c>
      <c r="G219" s="100" t="s">
        <v>847</v>
      </c>
      <c r="H219" s="100" t="s">
        <v>62</v>
      </c>
      <c r="I219" s="152"/>
      <c r="J219" s="155"/>
    </row>
    <row r="220" spans="1:10">
      <c r="A220" s="105" t="s">
        <v>379</v>
      </c>
      <c r="B220" s="106" t="s">
        <v>380</v>
      </c>
      <c r="C220" s="110" t="s">
        <v>381</v>
      </c>
      <c r="D220" s="103">
        <v>4</v>
      </c>
      <c r="E220" s="103" t="s">
        <v>383</v>
      </c>
      <c r="F220" s="103" t="s">
        <v>384</v>
      </c>
      <c r="G220" s="103" t="s">
        <v>385</v>
      </c>
      <c r="H220" s="103" t="s">
        <v>386</v>
      </c>
      <c r="I220" s="103" t="s">
        <v>387</v>
      </c>
      <c r="J220" s="104" t="s">
        <v>388</v>
      </c>
    </row>
    <row r="221" spans="1:10" ht="28.5" customHeight="1">
      <c r="A221" s="64">
        <v>5168</v>
      </c>
      <c r="B221" s="57">
        <v>922600</v>
      </c>
      <c r="C221" s="62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4">
        <v>5169</v>
      </c>
      <c r="B222" s="57">
        <v>922700</v>
      </c>
      <c r="C222" s="62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4">
        <v>5170</v>
      </c>
      <c r="B223" s="57">
        <v>922800</v>
      </c>
      <c r="C223" s="62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5">
        <v>5171</v>
      </c>
      <c r="B224" s="58"/>
      <c r="C224" s="63" t="s">
        <v>751</v>
      </c>
      <c r="D224" s="23">
        <f t="shared" si="58"/>
        <v>105629</v>
      </c>
      <c r="E224" s="23">
        <f t="shared" ref="E224:J224" si="59">E22+E176</f>
        <v>100</v>
      </c>
      <c r="F224" s="23">
        <f t="shared" si="59"/>
        <v>0</v>
      </c>
      <c r="G224" s="23">
        <f t="shared" si="59"/>
        <v>7500</v>
      </c>
      <c r="H224" s="23">
        <f t="shared" si="59"/>
        <v>96329</v>
      </c>
      <c r="I224" s="23">
        <f t="shared" si="59"/>
        <v>100</v>
      </c>
      <c r="J224" s="24">
        <f t="shared" si="59"/>
        <v>1600</v>
      </c>
    </row>
    <row r="225" spans="1:10">
      <c r="A225" s="66"/>
      <c r="B225" s="59"/>
      <c r="C225" s="136"/>
      <c r="D225" s="25"/>
      <c r="E225" s="25"/>
      <c r="F225" s="25"/>
      <c r="G225" s="25"/>
      <c r="H225" s="25"/>
      <c r="I225" s="25"/>
      <c r="J225" s="25"/>
    </row>
    <row r="226" spans="1:10">
      <c r="A226" s="66"/>
      <c r="B226" s="59"/>
      <c r="C226" s="136"/>
      <c r="D226" s="25"/>
      <c r="E226" s="25"/>
      <c r="F226" s="25"/>
      <c r="G226" s="25"/>
      <c r="H226" s="25"/>
      <c r="I226" s="25"/>
      <c r="J226" s="25"/>
    </row>
    <row r="227" spans="1:10">
      <c r="A227" s="67" t="s">
        <v>332</v>
      </c>
      <c r="B227" s="59"/>
      <c r="C227" s="136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6"/>
      <c r="B228" s="59"/>
      <c r="C228" s="136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65" t="s">
        <v>488</v>
      </c>
      <c r="B229" s="162" t="s">
        <v>489</v>
      </c>
      <c r="C229" s="162" t="s">
        <v>490</v>
      </c>
      <c r="D229" s="162" t="s">
        <v>866</v>
      </c>
      <c r="E229" s="163"/>
      <c r="F229" s="163"/>
      <c r="G229" s="163"/>
      <c r="H229" s="163"/>
      <c r="I229" s="163"/>
      <c r="J229" s="164"/>
    </row>
    <row r="230" spans="1:10">
      <c r="A230" s="166"/>
      <c r="B230" s="161"/>
      <c r="C230" s="172"/>
      <c r="D230" s="160" t="s">
        <v>868</v>
      </c>
      <c r="E230" s="160" t="s">
        <v>390</v>
      </c>
      <c r="F230" s="161"/>
      <c r="G230" s="161"/>
      <c r="H230" s="161"/>
      <c r="I230" s="160" t="s">
        <v>848</v>
      </c>
      <c r="J230" s="168" t="s">
        <v>63</v>
      </c>
    </row>
    <row r="231" spans="1:10" ht="25.5">
      <c r="A231" s="166"/>
      <c r="B231" s="161"/>
      <c r="C231" s="172"/>
      <c r="D231" s="161"/>
      <c r="E231" s="92" t="s">
        <v>347</v>
      </c>
      <c r="F231" s="92" t="s">
        <v>421</v>
      </c>
      <c r="G231" s="92" t="s">
        <v>847</v>
      </c>
      <c r="H231" s="92" t="s">
        <v>62</v>
      </c>
      <c r="I231" s="161"/>
      <c r="J231" s="167"/>
    </row>
    <row r="232" spans="1:10">
      <c r="A232" s="97">
        <v>1</v>
      </c>
      <c r="B232" s="92">
        <v>2</v>
      </c>
      <c r="C232" s="109">
        <v>3</v>
      </c>
      <c r="D232" s="98">
        <v>4</v>
      </c>
      <c r="E232" s="98">
        <v>5</v>
      </c>
      <c r="F232" s="98">
        <v>6</v>
      </c>
      <c r="G232" s="98">
        <v>7</v>
      </c>
      <c r="H232" s="98">
        <v>8</v>
      </c>
      <c r="I232" s="98">
        <v>9</v>
      </c>
      <c r="J232" s="99">
        <v>10</v>
      </c>
    </row>
    <row r="233" spans="1:10" ht="26.25" customHeight="1">
      <c r="A233" s="68">
        <v>5172</v>
      </c>
      <c r="B233" s="14"/>
      <c r="C233" s="61" t="s">
        <v>752</v>
      </c>
      <c r="D233" s="16">
        <f t="shared" ref="D233:D304" si="60">SUM(E233:J233)</f>
        <v>105629</v>
      </c>
      <c r="E233" s="16">
        <f t="shared" ref="E233:J233" si="61">E234+E430</f>
        <v>100</v>
      </c>
      <c r="F233" s="16">
        <f t="shared" si="61"/>
        <v>0</v>
      </c>
      <c r="G233" s="16">
        <f t="shared" si="61"/>
        <v>7500</v>
      </c>
      <c r="H233" s="16">
        <f t="shared" si="61"/>
        <v>96329</v>
      </c>
      <c r="I233" s="16">
        <f t="shared" si="61"/>
        <v>100</v>
      </c>
      <c r="J233" s="17">
        <f t="shared" si="61"/>
        <v>1600</v>
      </c>
    </row>
    <row r="234" spans="1:10" ht="26.25" customHeight="1">
      <c r="A234" s="68">
        <v>5173</v>
      </c>
      <c r="B234" s="14">
        <v>400000</v>
      </c>
      <c r="C234" s="61" t="s">
        <v>753</v>
      </c>
      <c r="D234" s="16">
        <f t="shared" si="60"/>
        <v>104484</v>
      </c>
      <c r="E234" s="16">
        <f t="shared" ref="E234:J234" si="62">E235+E261+E310+E329+E357+E370+E390+E409</f>
        <v>100</v>
      </c>
      <c r="F234" s="16">
        <f t="shared" si="62"/>
        <v>0</v>
      </c>
      <c r="G234" s="16">
        <f t="shared" si="62"/>
        <v>6500</v>
      </c>
      <c r="H234" s="16">
        <f t="shared" si="62"/>
        <v>96329</v>
      </c>
      <c r="I234" s="16">
        <f t="shared" si="62"/>
        <v>100</v>
      </c>
      <c r="J234" s="17">
        <f t="shared" si="62"/>
        <v>1455</v>
      </c>
    </row>
    <row r="235" spans="1:10" ht="26.25" customHeight="1">
      <c r="A235" s="68">
        <v>5174</v>
      </c>
      <c r="B235" s="14">
        <v>410000</v>
      </c>
      <c r="C235" s="61" t="s">
        <v>754</v>
      </c>
      <c r="D235" s="16">
        <f t="shared" si="60"/>
        <v>86692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3551</v>
      </c>
      <c r="H235" s="16">
        <f t="shared" si="63"/>
        <v>82109</v>
      </c>
      <c r="I235" s="16">
        <f t="shared" si="63"/>
        <v>0</v>
      </c>
      <c r="J235" s="17">
        <f t="shared" si="63"/>
        <v>1032</v>
      </c>
    </row>
    <row r="236" spans="1:10" ht="26.25" customHeight="1">
      <c r="A236" s="68">
        <v>5175</v>
      </c>
      <c r="B236" s="14">
        <v>411000</v>
      </c>
      <c r="C236" s="61" t="s">
        <v>755</v>
      </c>
      <c r="D236" s="16">
        <f t="shared" si="60"/>
        <v>71407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2906</v>
      </c>
      <c r="H236" s="16">
        <f t="shared" si="64"/>
        <v>67656</v>
      </c>
      <c r="I236" s="16">
        <f t="shared" si="64"/>
        <v>0</v>
      </c>
      <c r="J236" s="17">
        <f t="shared" si="64"/>
        <v>845</v>
      </c>
    </row>
    <row r="237" spans="1:10" ht="24" customHeight="1">
      <c r="A237" s="69">
        <v>5176</v>
      </c>
      <c r="B237" s="57">
        <v>411100</v>
      </c>
      <c r="C237" s="62" t="s">
        <v>348</v>
      </c>
      <c r="D237" s="19">
        <f t="shared" si="60"/>
        <v>71407</v>
      </c>
      <c r="E237" s="18"/>
      <c r="F237" s="18"/>
      <c r="G237" s="18">
        <v>2906</v>
      </c>
      <c r="H237" s="18">
        <v>67656</v>
      </c>
      <c r="I237" s="18"/>
      <c r="J237" s="20">
        <v>845</v>
      </c>
    </row>
    <row r="238" spans="1:10" ht="25.5">
      <c r="A238" s="68">
        <v>5177</v>
      </c>
      <c r="B238" s="14">
        <v>412000</v>
      </c>
      <c r="C238" s="61" t="s">
        <v>756</v>
      </c>
      <c r="D238" s="16">
        <f t="shared" si="60"/>
        <v>11533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470</v>
      </c>
      <c r="H238" s="16">
        <f t="shared" si="65"/>
        <v>10926</v>
      </c>
      <c r="I238" s="16">
        <f t="shared" si="65"/>
        <v>0</v>
      </c>
      <c r="J238" s="17">
        <f t="shared" si="65"/>
        <v>137</v>
      </c>
    </row>
    <row r="239" spans="1:10" ht="21.75" customHeight="1">
      <c r="A239" s="69">
        <v>5178</v>
      </c>
      <c r="B239" s="57">
        <v>412100</v>
      </c>
      <c r="C239" s="62" t="s">
        <v>757</v>
      </c>
      <c r="D239" s="19">
        <f t="shared" si="60"/>
        <v>7855</v>
      </c>
      <c r="E239" s="18"/>
      <c r="F239" s="18"/>
      <c r="G239" s="18">
        <v>320</v>
      </c>
      <c r="H239" s="18">
        <v>7442</v>
      </c>
      <c r="I239" s="18"/>
      <c r="J239" s="20">
        <v>93</v>
      </c>
    </row>
    <row r="240" spans="1:10" ht="21.75" customHeight="1">
      <c r="A240" s="69">
        <v>5179</v>
      </c>
      <c r="B240" s="57">
        <v>412200</v>
      </c>
      <c r="C240" s="62" t="s">
        <v>17</v>
      </c>
      <c r="D240" s="19">
        <f t="shared" si="60"/>
        <v>3678</v>
      </c>
      <c r="E240" s="18"/>
      <c r="F240" s="18"/>
      <c r="G240" s="18">
        <v>150</v>
      </c>
      <c r="H240" s="18">
        <v>3484</v>
      </c>
      <c r="I240" s="18"/>
      <c r="J240" s="20">
        <v>44</v>
      </c>
    </row>
    <row r="241" spans="1:10" ht="21.75" customHeight="1">
      <c r="A241" s="69">
        <v>5180</v>
      </c>
      <c r="B241" s="57">
        <v>412300</v>
      </c>
      <c r="C241" s="62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8">
        <v>5181</v>
      </c>
      <c r="B242" s="14">
        <v>413000</v>
      </c>
      <c r="C242" s="61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9">
        <v>5182</v>
      </c>
      <c r="B243" s="57">
        <v>413100</v>
      </c>
      <c r="C243" s="62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68">
        <v>5183</v>
      </c>
      <c r="B244" s="14">
        <v>414000</v>
      </c>
      <c r="C244" s="61" t="s">
        <v>759</v>
      </c>
      <c r="D244" s="16">
        <f t="shared" si="60"/>
        <v>550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550</v>
      </c>
      <c r="I244" s="16">
        <f t="shared" si="67"/>
        <v>0</v>
      </c>
      <c r="J244" s="17">
        <f t="shared" si="67"/>
        <v>0</v>
      </c>
    </row>
    <row r="245" spans="1:10" ht="27" customHeight="1">
      <c r="A245" s="69">
        <v>5184</v>
      </c>
      <c r="B245" s="57">
        <v>414100</v>
      </c>
      <c r="C245" s="62" t="s">
        <v>349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9">
        <v>5185</v>
      </c>
      <c r="B246" s="57">
        <v>414200</v>
      </c>
      <c r="C246" s="62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9">
        <v>5186</v>
      </c>
      <c r="B247" s="57">
        <v>414300</v>
      </c>
      <c r="C247" s="62" t="s">
        <v>11</v>
      </c>
      <c r="D247" s="19">
        <f t="shared" si="60"/>
        <v>550</v>
      </c>
      <c r="E247" s="18"/>
      <c r="F247" s="18"/>
      <c r="G247" s="18"/>
      <c r="H247" s="18">
        <v>550</v>
      </c>
      <c r="I247" s="18"/>
      <c r="J247" s="20"/>
    </row>
    <row r="248" spans="1:10" ht="12.75" customHeight="1">
      <c r="A248" s="169" t="s">
        <v>488</v>
      </c>
      <c r="B248" s="170" t="s">
        <v>489</v>
      </c>
      <c r="C248" s="171" t="s">
        <v>490</v>
      </c>
      <c r="D248" s="160" t="s">
        <v>866</v>
      </c>
      <c r="E248" s="161"/>
      <c r="F248" s="161"/>
      <c r="G248" s="161"/>
      <c r="H248" s="161"/>
      <c r="I248" s="161"/>
      <c r="J248" s="167"/>
    </row>
    <row r="249" spans="1:10" ht="12.75" customHeight="1">
      <c r="A249" s="169"/>
      <c r="B249" s="170"/>
      <c r="C249" s="171"/>
      <c r="D249" s="160" t="s">
        <v>868</v>
      </c>
      <c r="E249" s="160" t="s">
        <v>390</v>
      </c>
      <c r="F249" s="161"/>
      <c r="G249" s="161"/>
      <c r="H249" s="161"/>
      <c r="I249" s="160" t="s">
        <v>848</v>
      </c>
      <c r="J249" s="168" t="s">
        <v>63</v>
      </c>
    </row>
    <row r="250" spans="1:10" ht="25.5">
      <c r="A250" s="169"/>
      <c r="B250" s="170"/>
      <c r="C250" s="171"/>
      <c r="D250" s="161"/>
      <c r="E250" s="92" t="s">
        <v>347</v>
      </c>
      <c r="F250" s="92" t="s">
        <v>421</v>
      </c>
      <c r="G250" s="92" t="s">
        <v>847</v>
      </c>
      <c r="H250" s="92" t="s">
        <v>62</v>
      </c>
      <c r="I250" s="161"/>
      <c r="J250" s="167"/>
    </row>
    <row r="251" spans="1:10">
      <c r="A251" s="95" t="s">
        <v>379</v>
      </c>
      <c r="B251" s="96" t="s">
        <v>380</v>
      </c>
      <c r="C251" s="111" t="s">
        <v>381</v>
      </c>
      <c r="D251" s="93">
        <v>4</v>
      </c>
      <c r="E251" s="93" t="s">
        <v>383</v>
      </c>
      <c r="F251" s="93" t="s">
        <v>384</v>
      </c>
      <c r="G251" s="93" t="s">
        <v>385</v>
      </c>
      <c r="H251" s="93" t="s">
        <v>386</v>
      </c>
      <c r="I251" s="93" t="s">
        <v>387</v>
      </c>
      <c r="J251" s="94" t="s">
        <v>388</v>
      </c>
    </row>
    <row r="252" spans="1:10" ht="25.5">
      <c r="A252" s="69">
        <v>5187</v>
      </c>
      <c r="B252" s="57">
        <v>414400</v>
      </c>
      <c r="C252" s="62" t="s">
        <v>544</v>
      </c>
      <c r="D252" s="19">
        <f t="shared" si="60"/>
        <v>0</v>
      </c>
      <c r="E252" s="18"/>
      <c r="F252" s="18"/>
      <c r="G252" s="18"/>
      <c r="H252" s="18"/>
      <c r="I252" s="18"/>
      <c r="J252" s="20"/>
    </row>
    <row r="253" spans="1:10" ht="17.25" customHeight="1">
      <c r="A253" s="68">
        <v>5188</v>
      </c>
      <c r="B253" s="14">
        <v>415000</v>
      </c>
      <c r="C253" s="61" t="s">
        <v>760</v>
      </c>
      <c r="D253" s="16">
        <f t="shared" si="60"/>
        <v>2382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175</v>
      </c>
      <c r="H253" s="16">
        <f t="shared" si="68"/>
        <v>2207</v>
      </c>
      <c r="I253" s="16">
        <f t="shared" si="68"/>
        <v>0</v>
      </c>
      <c r="J253" s="17">
        <f t="shared" si="68"/>
        <v>0</v>
      </c>
    </row>
    <row r="254" spans="1:10" ht="17.25" customHeight="1">
      <c r="A254" s="69">
        <v>5189</v>
      </c>
      <c r="B254" s="57">
        <v>415100</v>
      </c>
      <c r="C254" s="62" t="s">
        <v>545</v>
      </c>
      <c r="D254" s="19">
        <f t="shared" si="60"/>
        <v>2382</v>
      </c>
      <c r="E254" s="18"/>
      <c r="F254" s="18"/>
      <c r="G254" s="18">
        <v>175</v>
      </c>
      <c r="H254" s="18">
        <v>2207</v>
      </c>
      <c r="I254" s="18"/>
      <c r="J254" s="20"/>
    </row>
    <row r="255" spans="1:10" ht="25.5">
      <c r="A255" s="68">
        <v>5190</v>
      </c>
      <c r="B255" s="14">
        <v>416000</v>
      </c>
      <c r="C255" s="61" t="s">
        <v>761</v>
      </c>
      <c r="D255" s="43">
        <f t="shared" si="60"/>
        <v>820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770</v>
      </c>
      <c r="I255" s="43">
        <f t="shared" si="69"/>
        <v>0</v>
      </c>
      <c r="J255" s="44">
        <f t="shared" si="69"/>
        <v>50</v>
      </c>
    </row>
    <row r="256" spans="1:10" ht="17.25" customHeight="1">
      <c r="A256" s="69">
        <v>5191</v>
      </c>
      <c r="B256" s="57">
        <v>416100</v>
      </c>
      <c r="C256" s="62" t="s">
        <v>546</v>
      </c>
      <c r="D256" s="19">
        <f t="shared" si="60"/>
        <v>820</v>
      </c>
      <c r="E256" s="18"/>
      <c r="F256" s="18"/>
      <c r="G256" s="18"/>
      <c r="H256" s="18">
        <v>770</v>
      </c>
      <c r="I256" s="18"/>
      <c r="J256" s="20">
        <v>50</v>
      </c>
    </row>
    <row r="257" spans="1:10" ht="17.25" customHeight="1">
      <c r="A257" s="68">
        <v>5192</v>
      </c>
      <c r="B257" s="14">
        <v>417000</v>
      </c>
      <c r="C257" s="61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9">
        <v>5193</v>
      </c>
      <c r="B258" s="57">
        <v>417100</v>
      </c>
      <c r="C258" s="62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8">
        <v>5194</v>
      </c>
      <c r="B259" s="14">
        <v>418000</v>
      </c>
      <c r="C259" s="61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9">
        <v>5195</v>
      </c>
      <c r="B260" s="57">
        <v>418100</v>
      </c>
      <c r="C260" s="62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8">
        <v>5196</v>
      </c>
      <c r="B261" s="14">
        <v>420000</v>
      </c>
      <c r="C261" s="61" t="s">
        <v>764</v>
      </c>
      <c r="D261" s="16">
        <f t="shared" si="60"/>
        <v>17082</v>
      </c>
      <c r="E261" s="16">
        <f t="shared" ref="E261:J261" si="72">E262+E270+E276+E289+E297+E300</f>
        <v>100</v>
      </c>
      <c r="F261" s="16">
        <f t="shared" si="72"/>
        <v>0</v>
      </c>
      <c r="G261" s="16">
        <f t="shared" si="72"/>
        <v>2949</v>
      </c>
      <c r="H261" s="16">
        <f t="shared" si="72"/>
        <v>13560</v>
      </c>
      <c r="I261" s="16">
        <f t="shared" si="72"/>
        <v>100</v>
      </c>
      <c r="J261" s="17">
        <f t="shared" si="72"/>
        <v>373</v>
      </c>
    </row>
    <row r="262" spans="1:10" ht="17.25" customHeight="1">
      <c r="A262" s="68">
        <v>5197</v>
      </c>
      <c r="B262" s="14">
        <v>421000</v>
      </c>
      <c r="C262" s="61" t="s">
        <v>765</v>
      </c>
      <c r="D262" s="16">
        <f t="shared" si="60"/>
        <v>3792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559</v>
      </c>
      <c r="H262" s="16">
        <f t="shared" si="73"/>
        <v>3203</v>
      </c>
      <c r="I262" s="16">
        <f t="shared" si="73"/>
        <v>0</v>
      </c>
      <c r="J262" s="17">
        <f t="shared" si="73"/>
        <v>30</v>
      </c>
    </row>
    <row r="263" spans="1:10" ht="17.25" customHeight="1">
      <c r="A263" s="69">
        <v>5198</v>
      </c>
      <c r="B263" s="57">
        <v>421100</v>
      </c>
      <c r="C263" s="62" t="s">
        <v>14</v>
      </c>
      <c r="D263" s="19">
        <f t="shared" si="60"/>
        <v>137</v>
      </c>
      <c r="E263" s="18"/>
      <c r="F263" s="18"/>
      <c r="G263" s="18"/>
      <c r="H263" s="18">
        <v>107</v>
      </c>
      <c r="I263" s="18"/>
      <c r="J263" s="20">
        <v>30</v>
      </c>
    </row>
    <row r="264" spans="1:10" ht="17.25" customHeight="1">
      <c r="A264" s="69">
        <v>5199</v>
      </c>
      <c r="B264" s="57">
        <v>421200</v>
      </c>
      <c r="C264" s="62" t="s">
        <v>15</v>
      </c>
      <c r="D264" s="19">
        <f t="shared" si="60"/>
        <v>2476</v>
      </c>
      <c r="E264" s="18"/>
      <c r="F264" s="18"/>
      <c r="G264" s="18"/>
      <c r="H264" s="18">
        <v>2476</v>
      </c>
      <c r="I264" s="18"/>
      <c r="J264" s="20"/>
    </row>
    <row r="265" spans="1:10" ht="17.25" customHeight="1">
      <c r="A265" s="69">
        <v>5200</v>
      </c>
      <c r="B265" s="57">
        <v>421300</v>
      </c>
      <c r="C265" s="62" t="s">
        <v>16</v>
      </c>
      <c r="D265" s="19">
        <f t="shared" si="60"/>
        <v>759</v>
      </c>
      <c r="E265" s="18"/>
      <c r="F265" s="18"/>
      <c r="G265" s="18">
        <v>559</v>
      </c>
      <c r="H265" s="18">
        <v>200</v>
      </c>
      <c r="I265" s="18"/>
      <c r="J265" s="20"/>
    </row>
    <row r="266" spans="1:10" ht="17.25" customHeight="1">
      <c r="A266" s="69">
        <v>5201</v>
      </c>
      <c r="B266" s="57">
        <v>421400</v>
      </c>
      <c r="C266" s="62" t="s">
        <v>64</v>
      </c>
      <c r="D266" s="19">
        <f t="shared" si="60"/>
        <v>200</v>
      </c>
      <c r="E266" s="18"/>
      <c r="F266" s="18"/>
      <c r="G266" s="18"/>
      <c r="H266" s="18">
        <v>200</v>
      </c>
      <c r="I266" s="18"/>
      <c r="J266" s="20"/>
    </row>
    <row r="267" spans="1:10" ht="17.25" customHeight="1">
      <c r="A267" s="69">
        <v>5202</v>
      </c>
      <c r="B267" s="57">
        <v>421500</v>
      </c>
      <c r="C267" s="62" t="s">
        <v>65</v>
      </c>
      <c r="D267" s="19">
        <f t="shared" si="60"/>
        <v>220</v>
      </c>
      <c r="E267" s="18"/>
      <c r="F267" s="18"/>
      <c r="G267" s="18"/>
      <c r="H267" s="18">
        <v>220</v>
      </c>
      <c r="I267" s="18"/>
      <c r="J267" s="20"/>
    </row>
    <row r="268" spans="1:10" ht="17.25" customHeight="1">
      <c r="A268" s="69">
        <v>5203</v>
      </c>
      <c r="B268" s="57">
        <v>421600</v>
      </c>
      <c r="C268" s="62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69">
        <v>5204</v>
      </c>
      <c r="B269" s="57">
        <v>421900</v>
      </c>
      <c r="C269" s="62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8">
        <v>5205</v>
      </c>
      <c r="B270" s="14">
        <v>422000</v>
      </c>
      <c r="C270" s="61" t="s">
        <v>766</v>
      </c>
      <c r="D270" s="16">
        <f t="shared" si="60"/>
        <v>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0</v>
      </c>
      <c r="I270" s="16">
        <f t="shared" si="74"/>
        <v>0</v>
      </c>
      <c r="J270" s="17">
        <f t="shared" si="74"/>
        <v>0</v>
      </c>
    </row>
    <row r="271" spans="1:10" ht="17.25" customHeight="1">
      <c r="A271" s="69">
        <v>5206</v>
      </c>
      <c r="B271" s="57">
        <v>422100</v>
      </c>
      <c r="C271" s="62" t="s">
        <v>8</v>
      </c>
      <c r="D271" s="19">
        <f t="shared" si="60"/>
        <v>0</v>
      </c>
      <c r="E271" s="18"/>
      <c r="F271" s="18"/>
      <c r="G271" s="18"/>
      <c r="H271" s="18"/>
      <c r="I271" s="18"/>
      <c r="J271" s="20"/>
    </row>
    <row r="272" spans="1:10" ht="17.25" customHeight="1">
      <c r="A272" s="69">
        <v>5207</v>
      </c>
      <c r="B272" s="57">
        <v>422200</v>
      </c>
      <c r="C272" s="62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69">
        <v>5208</v>
      </c>
      <c r="B273" s="57">
        <v>422300</v>
      </c>
      <c r="C273" s="62" t="s">
        <v>287</v>
      </c>
      <c r="D273" s="19">
        <f t="shared" si="60"/>
        <v>0</v>
      </c>
      <c r="E273" s="18"/>
      <c r="F273" s="18"/>
      <c r="G273" s="18"/>
      <c r="H273" s="18"/>
      <c r="I273" s="18"/>
      <c r="J273" s="20"/>
    </row>
    <row r="274" spans="1:10" ht="17.25" customHeight="1">
      <c r="A274" s="69">
        <v>5209</v>
      </c>
      <c r="B274" s="57">
        <v>422400</v>
      </c>
      <c r="C274" s="62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9">
        <v>5210</v>
      </c>
      <c r="B275" s="57">
        <v>422900</v>
      </c>
      <c r="C275" s="62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8">
        <v>5211</v>
      </c>
      <c r="B276" s="14">
        <v>423000</v>
      </c>
      <c r="C276" s="61" t="s">
        <v>767</v>
      </c>
      <c r="D276" s="16">
        <f t="shared" si="60"/>
        <v>3885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2390</v>
      </c>
      <c r="H276" s="16">
        <f t="shared" si="75"/>
        <v>1195</v>
      </c>
      <c r="I276" s="16">
        <f t="shared" si="75"/>
        <v>0</v>
      </c>
      <c r="J276" s="17">
        <f t="shared" si="75"/>
        <v>300</v>
      </c>
    </row>
    <row r="277" spans="1:10" ht="17.25" customHeight="1">
      <c r="A277" s="69">
        <v>5212</v>
      </c>
      <c r="B277" s="57">
        <v>423100</v>
      </c>
      <c r="C277" s="62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9">
        <v>5213</v>
      </c>
      <c r="B278" s="57">
        <v>423200</v>
      </c>
      <c r="C278" s="62" t="s">
        <v>290</v>
      </c>
      <c r="D278" s="19">
        <f t="shared" si="60"/>
        <v>1008</v>
      </c>
      <c r="E278" s="18"/>
      <c r="F278" s="18"/>
      <c r="G278" s="18"/>
      <c r="H278" s="18">
        <v>1008</v>
      </c>
      <c r="I278" s="18"/>
      <c r="J278" s="20"/>
    </row>
    <row r="279" spans="1:10" ht="17.25" customHeight="1">
      <c r="A279" s="69">
        <v>5214</v>
      </c>
      <c r="B279" s="57">
        <v>423300</v>
      </c>
      <c r="C279" s="62" t="s">
        <v>291</v>
      </c>
      <c r="D279" s="19">
        <f t="shared" si="60"/>
        <v>230</v>
      </c>
      <c r="E279" s="18"/>
      <c r="F279" s="18"/>
      <c r="G279" s="18"/>
      <c r="H279" s="18">
        <v>180</v>
      </c>
      <c r="I279" s="18"/>
      <c r="J279" s="20">
        <v>50</v>
      </c>
    </row>
    <row r="280" spans="1:10" ht="17.25" customHeight="1">
      <c r="A280" s="69">
        <v>5215</v>
      </c>
      <c r="B280" s="57">
        <v>423400</v>
      </c>
      <c r="C280" s="62" t="s">
        <v>576</v>
      </c>
      <c r="D280" s="19">
        <f t="shared" si="60"/>
        <v>7</v>
      </c>
      <c r="E280" s="18"/>
      <c r="F280" s="18"/>
      <c r="G280" s="18"/>
      <c r="H280" s="18">
        <v>7</v>
      </c>
      <c r="I280" s="18"/>
      <c r="J280" s="20"/>
    </row>
    <row r="281" spans="1:10" ht="17.25" customHeight="1">
      <c r="A281" s="69">
        <v>5216</v>
      </c>
      <c r="B281" s="57">
        <v>423500</v>
      </c>
      <c r="C281" s="62" t="s">
        <v>314</v>
      </c>
      <c r="D281" s="19">
        <f t="shared" si="60"/>
        <v>2453</v>
      </c>
      <c r="E281" s="18">
        <v>0</v>
      </c>
      <c r="F281" s="18"/>
      <c r="G281" s="18">
        <v>2303</v>
      </c>
      <c r="H281" s="18"/>
      <c r="I281" s="18"/>
      <c r="J281" s="20">
        <v>150</v>
      </c>
    </row>
    <row r="282" spans="1:10" ht="17.25" customHeight="1">
      <c r="A282" s="69">
        <v>5217</v>
      </c>
      <c r="B282" s="57">
        <v>423600</v>
      </c>
      <c r="C282" s="62" t="s">
        <v>592</v>
      </c>
      <c r="D282" s="19">
        <f t="shared" si="60"/>
        <v>0</v>
      </c>
      <c r="E282" s="18"/>
      <c r="F282" s="18"/>
      <c r="G282" s="18"/>
      <c r="H282" s="18"/>
      <c r="I282" s="18"/>
      <c r="J282" s="20"/>
    </row>
    <row r="283" spans="1:10" ht="17.25" customHeight="1">
      <c r="A283" s="69">
        <v>5218</v>
      </c>
      <c r="B283" s="57">
        <v>423700</v>
      </c>
      <c r="C283" s="62" t="s">
        <v>593</v>
      </c>
      <c r="D283" s="19">
        <f t="shared" si="60"/>
        <v>100</v>
      </c>
      <c r="E283" s="18"/>
      <c r="F283" s="18"/>
      <c r="G283" s="18"/>
      <c r="H283" s="18"/>
      <c r="I283" s="18"/>
      <c r="J283" s="20">
        <v>100</v>
      </c>
    </row>
    <row r="284" spans="1:10" ht="12.75" customHeight="1">
      <c r="A284" s="169" t="s">
        <v>488</v>
      </c>
      <c r="B284" s="170" t="s">
        <v>489</v>
      </c>
      <c r="C284" s="171" t="s">
        <v>490</v>
      </c>
      <c r="D284" s="160" t="s">
        <v>866</v>
      </c>
      <c r="E284" s="161"/>
      <c r="F284" s="161"/>
      <c r="G284" s="161"/>
      <c r="H284" s="161"/>
      <c r="I284" s="161"/>
      <c r="J284" s="167"/>
    </row>
    <row r="285" spans="1:10" ht="12.75" customHeight="1">
      <c r="A285" s="169"/>
      <c r="B285" s="170"/>
      <c r="C285" s="171"/>
      <c r="D285" s="160" t="s">
        <v>868</v>
      </c>
      <c r="E285" s="160" t="s">
        <v>390</v>
      </c>
      <c r="F285" s="161"/>
      <c r="G285" s="161"/>
      <c r="H285" s="161"/>
      <c r="I285" s="160" t="s">
        <v>848</v>
      </c>
      <c r="J285" s="168" t="s">
        <v>63</v>
      </c>
    </row>
    <row r="286" spans="1:10" ht="25.5">
      <c r="A286" s="169"/>
      <c r="B286" s="170"/>
      <c r="C286" s="171"/>
      <c r="D286" s="161"/>
      <c r="E286" s="92" t="s">
        <v>347</v>
      </c>
      <c r="F286" s="92" t="s">
        <v>421</v>
      </c>
      <c r="G286" s="92" t="s">
        <v>847</v>
      </c>
      <c r="H286" s="92" t="s">
        <v>62</v>
      </c>
      <c r="I286" s="161"/>
      <c r="J286" s="167"/>
    </row>
    <row r="287" spans="1:10">
      <c r="A287" s="95" t="s">
        <v>379</v>
      </c>
      <c r="B287" s="96" t="s">
        <v>380</v>
      </c>
      <c r="C287" s="111" t="s">
        <v>381</v>
      </c>
      <c r="D287" s="93">
        <v>4</v>
      </c>
      <c r="E287" s="93" t="s">
        <v>383</v>
      </c>
      <c r="F287" s="93" t="s">
        <v>384</v>
      </c>
      <c r="G287" s="93" t="s">
        <v>385</v>
      </c>
      <c r="H287" s="93" t="s">
        <v>386</v>
      </c>
      <c r="I287" s="93" t="s">
        <v>387</v>
      </c>
      <c r="J287" s="94" t="s">
        <v>388</v>
      </c>
    </row>
    <row r="288" spans="1:10" ht="18.75" customHeight="1">
      <c r="A288" s="69">
        <v>5219</v>
      </c>
      <c r="B288" s="57">
        <v>423900</v>
      </c>
      <c r="C288" s="62" t="s">
        <v>594</v>
      </c>
      <c r="D288" s="19">
        <f t="shared" si="60"/>
        <v>87</v>
      </c>
      <c r="E288" s="18"/>
      <c r="F288" s="18"/>
      <c r="G288" s="18">
        <v>87</v>
      </c>
      <c r="H288" s="18"/>
      <c r="I288" s="18"/>
      <c r="J288" s="20"/>
    </row>
    <row r="289" spans="1:10" ht="18.75" customHeight="1">
      <c r="A289" s="68">
        <v>5220</v>
      </c>
      <c r="B289" s="14">
        <v>424000</v>
      </c>
      <c r="C289" s="61" t="s">
        <v>768</v>
      </c>
      <c r="D289" s="16">
        <f t="shared" si="60"/>
        <v>70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50</v>
      </c>
      <c r="I289" s="16">
        <f t="shared" si="76"/>
        <v>0</v>
      </c>
      <c r="J289" s="17">
        <f t="shared" si="76"/>
        <v>20</v>
      </c>
    </row>
    <row r="290" spans="1:10" ht="18.75" customHeight="1">
      <c r="A290" s="69">
        <v>5221</v>
      </c>
      <c r="B290" s="57">
        <v>424100</v>
      </c>
      <c r="C290" s="62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9">
        <v>5222</v>
      </c>
      <c r="B291" s="57">
        <v>424200</v>
      </c>
      <c r="C291" s="62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9">
        <v>5223</v>
      </c>
      <c r="B292" s="57">
        <v>424300</v>
      </c>
      <c r="C292" s="62" t="s">
        <v>597</v>
      </c>
      <c r="D292" s="19">
        <f t="shared" si="60"/>
        <v>70</v>
      </c>
      <c r="E292" s="18"/>
      <c r="F292" s="18"/>
      <c r="G292" s="18"/>
      <c r="H292" s="18">
        <v>50</v>
      </c>
      <c r="I292" s="18"/>
      <c r="J292" s="20">
        <v>20</v>
      </c>
    </row>
    <row r="293" spans="1:10" ht="18.75" customHeight="1">
      <c r="A293" s="69">
        <v>5224</v>
      </c>
      <c r="B293" s="57">
        <v>424400</v>
      </c>
      <c r="C293" s="62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9">
        <v>5225</v>
      </c>
      <c r="B294" s="57">
        <v>424500</v>
      </c>
      <c r="C294" s="62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9">
        <v>5226</v>
      </c>
      <c r="B295" s="57">
        <v>424600</v>
      </c>
      <c r="C295" s="62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9">
        <v>5227</v>
      </c>
      <c r="B296" s="57">
        <v>424900</v>
      </c>
      <c r="C296" s="62" t="s">
        <v>334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68">
        <v>5228</v>
      </c>
      <c r="B297" s="14">
        <v>425000</v>
      </c>
      <c r="C297" s="61" t="s">
        <v>769</v>
      </c>
      <c r="D297" s="16">
        <f t="shared" si="60"/>
        <v>1040</v>
      </c>
      <c r="E297" s="16">
        <f t="shared" ref="E297:J297" si="77">E298+E299</f>
        <v>100</v>
      </c>
      <c r="F297" s="16">
        <f t="shared" si="77"/>
        <v>0</v>
      </c>
      <c r="G297" s="16">
        <f t="shared" si="77"/>
        <v>0</v>
      </c>
      <c r="H297" s="16">
        <f t="shared" si="77"/>
        <v>940</v>
      </c>
      <c r="I297" s="16">
        <f t="shared" si="77"/>
        <v>0</v>
      </c>
      <c r="J297" s="17">
        <f t="shared" si="77"/>
        <v>0</v>
      </c>
    </row>
    <row r="298" spans="1:10" ht="18.75" customHeight="1">
      <c r="A298" s="69">
        <v>5229</v>
      </c>
      <c r="B298" s="57">
        <v>425100</v>
      </c>
      <c r="C298" s="62" t="s">
        <v>94</v>
      </c>
      <c r="D298" s="19">
        <f t="shared" si="60"/>
        <v>100</v>
      </c>
      <c r="E298" s="18"/>
      <c r="F298" s="18"/>
      <c r="G298" s="18"/>
      <c r="H298" s="18">
        <v>100</v>
      </c>
      <c r="I298" s="18"/>
      <c r="J298" s="20"/>
    </row>
    <row r="299" spans="1:10" ht="18.75" customHeight="1">
      <c r="A299" s="69">
        <v>5230</v>
      </c>
      <c r="B299" s="57">
        <v>425200</v>
      </c>
      <c r="C299" s="62" t="s">
        <v>95</v>
      </c>
      <c r="D299" s="19">
        <f t="shared" si="60"/>
        <v>940</v>
      </c>
      <c r="E299" s="18">
        <v>100</v>
      </c>
      <c r="F299" s="18"/>
      <c r="G299" s="18"/>
      <c r="H299" s="18">
        <v>840</v>
      </c>
      <c r="I299" s="18"/>
      <c r="J299" s="20"/>
    </row>
    <row r="300" spans="1:10" ht="18.75" customHeight="1">
      <c r="A300" s="68">
        <v>5231</v>
      </c>
      <c r="B300" s="14">
        <v>426000</v>
      </c>
      <c r="C300" s="61" t="s">
        <v>770</v>
      </c>
      <c r="D300" s="16">
        <f t="shared" si="60"/>
        <v>8295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0</v>
      </c>
      <c r="H300" s="16">
        <f t="shared" si="78"/>
        <v>8172</v>
      </c>
      <c r="I300" s="16">
        <f t="shared" si="78"/>
        <v>100</v>
      </c>
      <c r="J300" s="17">
        <f t="shared" si="78"/>
        <v>23</v>
      </c>
    </row>
    <row r="301" spans="1:10" ht="18.75" customHeight="1">
      <c r="A301" s="69">
        <v>5232</v>
      </c>
      <c r="B301" s="57">
        <v>426100</v>
      </c>
      <c r="C301" s="62" t="s">
        <v>96</v>
      </c>
      <c r="D301" s="19">
        <f t="shared" si="60"/>
        <v>355</v>
      </c>
      <c r="E301" s="18"/>
      <c r="F301" s="18"/>
      <c r="G301" s="18"/>
      <c r="H301" s="18">
        <v>250</v>
      </c>
      <c r="I301" s="18">
        <v>100</v>
      </c>
      <c r="J301" s="20">
        <v>5</v>
      </c>
    </row>
    <row r="302" spans="1:10" ht="18.75" customHeight="1">
      <c r="A302" s="69">
        <v>5233</v>
      </c>
      <c r="B302" s="57">
        <v>426200</v>
      </c>
      <c r="C302" s="62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9">
        <v>5234</v>
      </c>
      <c r="B303" s="57">
        <v>426300</v>
      </c>
      <c r="C303" s="62" t="s">
        <v>97</v>
      </c>
      <c r="D303" s="19">
        <f t="shared" si="60"/>
        <v>70</v>
      </c>
      <c r="E303" s="18"/>
      <c r="F303" s="18"/>
      <c r="G303" s="18"/>
      <c r="H303" s="18">
        <v>70</v>
      </c>
      <c r="I303" s="18"/>
      <c r="J303" s="20"/>
    </row>
    <row r="304" spans="1:10" ht="18.75" customHeight="1">
      <c r="A304" s="69">
        <v>5235</v>
      </c>
      <c r="B304" s="57">
        <v>426400</v>
      </c>
      <c r="C304" s="62" t="s">
        <v>98</v>
      </c>
      <c r="D304" s="19">
        <f t="shared" si="60"/>
        <v>2400</v>
      </c>
      <c r="E304" s="34"/>
      <c r="F304" s="34"/>
      <c r="G304" s="34"/>
      <c r="H304" s="34">
        <v>2400</v>
      </c>
      <c r="I304" s="34"/>
      <c r="J304" s="35"/>
    </row>
    <row r="305" spans="1:10" ht="18.75" customHeight="1">
      <c r="A305" s="69">
        <v>5236</v>
      </c>
      <c r="B305" s="57">
        <v>426500</v>
      </c>
      <c r="C305" s="62" t="s">
        <v>474</v>
      </c>
      <c r="D305" s="19">
        <f t="shared" ref="D305:D380" si="79">SUM(E305:J305)</f>
        <v>100</v>
      </c>
      <c r="E305" s="18"/>
      <c r="F305" s="18"/>
      <c r="G305" s="18"/>
      <c r="H305" s="18">
        <v>100</v>
      </c>
      <c r="I305" s="18"/>
      <c r="J305" s="20"/>
    </row>
    <row r="306" spans="1:10" ht="18.75" customHeight="1">
      <c r="A306" s="69">
        <v>5237</v>
      </c>
      <c r="B306" s="57">
        <v>426600</v>
      </c>
      <c r="C306" s="62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9">
        <v>5238</v>
      </c>
      <c r="B307" s="57">
        <v>426700</v>
      </c>
      <c r="C307" s="62" t="s">
        <v>476</v>
      </c>
      <c r="D307" s="19">
        <f t="shared" si="79"/>
        <v>4820</v>
      </c>
      <c r="E307" s="18"/>
      <c r="F307" s="18"/>
      <c r="G307" s="18"/>
      <c r="H307" s="18">
        <v>4802</v>
      </c>
      <c r="I307" s="18"/>
      <c r="J307" s="20">
        <v>18</v>
      </c>
    </row>
    <row r="308" spans="1:10" ht="18.75" customHeight="1">
      <c r="A308" s="69">
        <v>5239</v>
      </c>
      <c r="B308" s="57">
        <v>426800</v>
      </c>
      <c r="C308" s="62" t="s">
        <v>343</v>
      </c>
      <c r="D308" s="19">
        <f t="shared" si="79"/>
        <v>270</v>
      </c>
      <c r="E308" s="18"/>
      <c r="F308" s="18"/>
      <c r="G308" s="18"/>
      <c r="H308" s="18">
        <v>270</v>
      </c>
      <c r="I308" s="18"/>
      <c r="J308" s="20"/>
    </row>
    <row r="309" spans="1:10" ht="18.75" customHeight="1">
      <c r="A309" s="69">
        <v>5240</v>
      </c>
      <c r="B309" s="57">
        <v>426900</v>
      </c>
      <c r="C309" s="62" t="s">
        <v>477</v>
      </c>
      <c r="D309" s="19">
        <f t="shared" si="79"/>
        <v>280</v>
      </c>
      <c r="E309" s="18"/>
      <c r="F309" s="18"/>
      <c r="G309" s="18"/>
      <c r="H309" s="18">
        <v>280</v>
      </c>
      <c r="I309" s="18"/>
      <c r="J309" s="20"/>
    </row>
    <row r="310" spans="1:10" ht="25.5">
      <c r="A310" s="68">
        <v>5241</v>
      </c>
      <c r="B310" s="14">
        <v>430000</v>
      </c>
      <c r="C310" s="61" t="s">
        <v>772</v>
      </c>
      <c r="D310" s="16">
        <f t="shared" si="79"/>
        <v>50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50</v>
      </c>
    </row>
    <row r="311" spans="1:10">
      <c r="A311" s="68">
        <v>5242</v>
      </c>
      <c r="B311" s="14">
        <v>431000</v>
      </c>
      <c r="C311" s="61" t="s">
        <v>773</v>
      </c>
      <c r="D311" s="16">
        <f t="shared" si="79"/>
        <v>50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50</v>
      </c>
    </row>
    <row r="312" spans="1:10" ht="18.75" customHeight="1">
      <c r="A312" s="69">
        <v>5243</v>
      </c>
      <c r="B312" s="57">
        <v>431100</v>
      </c>
      <c r="C312" s="62" t="s">
        <v>774</v>
      </c>
      <c r="D312" s="19">
        <f t="shared" si="79"/>
        <v>20</v>
      </c>
      <c r="E312" s="18"/>
      <c r="F312" s="18"/>
      <c r="G312" s="18"/>
      <c r="H312" s="18"/>
      <c r="I312" s="18"/>
      <c r="J312" s="20">
        <v>20</v>
      </c>
    </row>
    <row r="313" spans="1:10" ht="18.75" customHeight="1">
      <c r="A313" s="69">
        <v>5244</v>
      </c>
      <c r="B313" s="57">
        <v>431200</v>
      </c>
      <c r="C313" s="62" t="s">
        <v>577</v>
      </c>
      <c r="D313" s="19">
        <f t="shared" si="79"/>
        <v>30</v>
      </c>
      <c r="E313" s="18"/>
      <c r="F313" s="18"/>
      <c r="G313" s="18"/>
      <c r="H313" s="18"/>
      <c r="I313" s="18"/>
      <c r="J313" s="20">
        <v>30</v>
      </c>
    </row>
    <row r="314" spans="1:10" ht="18.75" customHeight="1">
      <c r="A314" s="69">
        <v>5245</v>
      </c>
      <c r="B314" s="57">
        <v>431300</v>
      </c>
      <c r="C314" s="62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69" t="s">
        <v>488</v>
      </c>
      <c r="B315" s="170" t="s">
        <v>489</v>
      </c>
      <c r="C315" s="171" t="s">
        <v>490</v>
      </c>
      <c r="D315" s="160" t="s">
        <v>866</v>
      </c>
      <c r="E315" s="161"/>
      <c r="F315" s="161"/>
      <c r="G315" s="161"/>
      <c r="H315" s="161"/>
      <c r="I315" s="161"/>
      <c r="J315" s="167"/>
    </row>
    <row r="316" spans="1:10" ht="12.75" customHeight="1">
      <c r="A316" s="169"/>
      <c r="B316" s="170"/>
      <c r="C316" s="171"/>
      <c r="D316" s="160" t="s">
        <v>868</v>
      </c>
      <c r="E316" s="160" t="s">
        <v>390</v>
      </c>
      <c r="F316" s="161"/>
      <c r="G316" s="161"/>
      <c r="H316" s="161"/>
      <c r="I316" s="160" t="s">
        <v>848</v>
      </c>
      <c r="J316" s="168" t="s">
        <v>63</v>
      </c>
    </row>
    <row r="317" spans="1:10" ht="25.5">
      <c r="A317" s="169"/>
      <c r="B317" s="170"/>
      <c r="C317" s="171"/>
      <c r="D317" s="161"/>
      <c r="E317" s="92" t="s">
        <v>347</v>
      </c>
      <c r="F317" s="92" t="s">
        <v>421</v>
      </c>
      <c r="G317" s="92" t="s">
        <v>847</v>
      </c>
      <c r="H317" s="92" t="s">
        <v>62</v>
      </c>
      <c r="I317" s="161"/>
      <c r="J317" s="167"/>
    </row>
    <row r="318" spans="1:10">
      <c r="A318" s="95" t="s">
        <v>379</v>
      </c>
      <c r="B318" s="96" t="s">
        <v>380</v>
      </c>
      <c r="C318" s="111" t="s">
        <v>381</v>
      </c>
      <c r="D318" s="93">
        <v>4</v>
      </c>
      <c r="E318" s="93">
        <v>5</v>
      </c>
      <c r="F318" s="93">
        <v>6</v>
      </c>
      <c r="G318" s="93">
        <v>7</v>
      </c>
      <c r="H318" s="93">
        <v>8</v>
      </c>
      <c r="I318" s="93">
        <v>9</v>
      </c>
      <c r="J318" s="94">
        <v>10</v>
      </c>
    </row>
    <row r="319" spans="1:10" ht="27.75" customHeight="1">
      <c r="A319" s="68">
        <v>5246</v>
      </c>
      <c r="B319" s="14">
        <v>432000</v>
      </c>
      <c r="C319" s="61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9">
        <v>5247</v>
      </c>
      <c r="B320" s="57">
        <v>432100</v>
      </c>
      <c r="C320" s="62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8">
        <v>5248</v>
      </c>
      <c r="B321" s="14">
        <v>433000</v>
      </c>
      <c r="C321" s="61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9">
        <v>5249</v>
      </c>
      <c r="B322" s="57">
        <v>433100</v>
      </c>
      <c r="C322" s="62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8">
        <v>5250</v>
      </c>
      <c r="B323" s="14">
        <v>434000</v>
      </c>
      <c r="C323" s="61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9">
        <v>5251</v>
      </c>
      <c r="B324" s="57">
        <v>434100</v>
      </c>
      <c r="C324" s="62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9">
        <v>5252</v>
      </c>
      <c r="B325" s="57">
        <v>434200</v>
      </c>
      <c r="C325" s="62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9">
        <v>5253</v>
      </c>
      <c r="B326" s="57">
        <v>434300</v>
      </c>
      <c r="C326" s="62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8">
        <v>5254</v>
      </c>
      <c r="B327" s="14">
        <v>435000</v>
      </c>
      <c r="C327" s="61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9">
        <v>5255</v>
      </c>
      <c r="B328" s="57">
        <v>435100</v>
      </c>
      <c r="C328" s="62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8">
        <v>5256</v>
      </c>
      <c r="B329" s="14">
        <v>440000</v>
      </c>
      <c r="C329" s="61" t="s">
        <v>779</v>
      </c>
      <c r="D329" s="16">
        <f t="shared" si="79"/>
        <v>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0</v>
      </c>
    </row>
    <row r="330" spans="1:10" ht="18" customHeight="1">
      <c r="A330" s="68">
        <v>5257</v>
      </c>
      <c r="B330" s="14">
        <v>441000</v>
      </c>
      <c r="C330" s="61" t="s">
        <v>780</v>
      </c>
      <c r="D330" s="16">
        <f t="shared" si="79"/>
        <v>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0</v>
      </c>
    </row>
    <row r="331" spans="1:10" ht="19.5" customHeight="1">
      <c r="A331" s="69">
        <v>5258</v>
      </c>
      <c r="B331" s="57">
        <v>441100</v>
      </c>
      <c r="C331" s="62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9">
        <v>5259</v>
      </c>
      <c r="B332" s="57">
        <v>441200</v>
      </c>
      <c r="C332" s="62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9">
        <v>5260</v>
      </c>
      <c r="B333" s="57">
        <v>441300</v>
      </c>
      <c r="C333" s="62" t="s">
        <v>305</v>
      </c>
      <c r="D333" s="19">
        <f t="shared" si="79"/>
        <v>0</v>
      </c>
      <c r="E333" s="18"/>
      <c r="F333" s="18"/>
      <c r="G333" s="18"/>
      <c r="H333" s="18"/>
      <c r="I333" s="18"/>
      <c r="J333" s="20"/>
    </row>
    <row r="334" spans="1:10" ht="19.5" customHeight="1">
      <c r="A334" s="69">
        <v>5261</v>
      </c>
      <c r="B334" s="57">
        <v>441400</v>
      </c>
      <c r="C334" s="62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9">
        <v>5262</v>
      </c>
      <c r="B335" s="57">
        <v>441500</v>
      </c>
      <c r="C335" s="62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9">
        <v>5263</v>
      </c>
      <c r="B336" s="57">
        <v>441600</v>
      </c>
      <c r="C336" s="62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9">
        <v>5264</v>
      </c>
      <c r="B337" s="57">
        <v>441700</v>
      </c>
      <c r="C337" s="62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9">
        <v>5265</v>
      </c>
      <c r="B338" s="57">
        <v>441800</v>
      </c>
      <c r="C338" s="62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9">
        <v>5266</v>
      </c>
      <c r="B339" s="57">
        <v>441900</v>
      </c>
      <c r="C339" s="62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8">
        <v>5267</v>
      </c>
      <c r="B340" s="14">
        <v>442000</v>
      </c>
      <c r="C340" s="61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9">
        <v>5268</v>
      </c>
      <c r="B341" s="57">
        <v>442100</v>
      </c>
      <c r="C341" s="62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9">
        <v>5269</v>
      </c>
      <c r="B342" s="57">
        <v>442200</v>
      </c>
      <c r="C342" s="62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9">
        <v>5270</v>
      </c>
      <c r="B343" s="57">
        <v>442300</v>
      </c>
      <c r="C343" s="62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9">
        <v>5271</v>
      </c>
      <c r="B344" s="57">
        <v>442400</v>
      </c>
      <c r="C344" s="62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69" t="s">
        <v>488</v>
      </c>
      <c r="B345" s="170" t="s">
        <v>489</v>
      </c>
      <c r="C345" s="171" t="s">
        <v>490</v>
      </c>
      <c r="D345" s="160" t="s">
        <v>866</v>
      </c>
      <c r="E345" s="161"/>
      <c r="F345" s="161"/>
      <c r="G345" s="161"/>
      <c r="H345" s="161"/>
      <c r="I345" s="161"/>
      <c r="J345" s="167"/>
    </row>
    <row r="346" spans="1:10" ht="12.75" customHeight="1">
      <c r="A346" s="169"/>
      <c r="B346" s="170"/>
      <c r="C346" s="171"/>
      <c r="D346" s="160" t="s">
        <v>868</v>
      </c>
      <c r="E346" s="160" t="s">
        <v>390</v>
      </c>
      <c r="F346" s="161"/>
      <c r="G346" s="161"/>
      <c r="H346" s="161"/>
      <c r="I346" s="160" t="s">
        <v>848</v>
      </c>
      <c r="J346" s="168" t="s">
        <v>63</v>
      </c>
    </row>
    <row r="347" spans="1:10" ht="25.5">
      <c r="A347" s="169"/>
      <c r="B347" s="170"/>
      <c r="C347" s="171"/>
      <c r="D347" s="161"/>
      <c r="E347" s="92" t="s">
        <v>347</v>
      </c>
      <c r="F347" s="92" t="s">
        <v>421</v>
      </c>
      <c r="G347" s="92" t="s">
        <v>847</v>
      </c>
      <c r="H347" s="92" t="s">
        <v>62</v>
      </c>
      <c r="I347" s="161"/>
      <c r="J347" s="167"/>
    </row>
    <row r="348" spans="1:10">
      <c r="A348" s="95" t="s">
        <v>379</v>
      </c>
      <c r="B348" s="96" t="s">
        <v>380</v>
      </c>
      <c r="C348" s="111" t="s">
        <v>381</v>
      </c>
      <c r="D348" s="93">
        <v>4</v>
      </c>
      <c r="E348" s="93" t="s">
        <v>383</v>
      </c>
      <c r="F348" s="93" t="s">
        <v>384</v>
      </c>
      <c r="G348" s="93" t="s">
        <v>385</v>
      </c>
      <c r="H348" s="93" t="s">
        <v>386</v>
      </c>
      <c r="I348" s="93" t="s">
        <v>387</v>
      </c>
      <c r="J348" s="94" t="s">
        <v>388</v>
      </c>
    </row>
    <row r="349" spans="1:10" ht="18.75" customHeight="1">
      <c r="A349" s="69">
        <v>5272</v>
      </c>
      <c r="B349" s="57">
        <v>442500</v>
      </c>
      <c r="C349" s="62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9">
        <v>5273</v>
      </c>
      <c r="B350" s="57">
        <v>442600</v>
      </c>
      <c r="C350" s="62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8">
        <v>5274</v>
      </c>
      <c r="B351" s="14">
        <v>443000</v>
      </c>
      <c r="C351" s="61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9">
        <v>5275</v>
      </c>
      <c r="B352" s="57">
        <v>443100</v>
      </c>
      <c r="C352" s="62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8">
        <v>5276</v>
      </c>
      <c r="B353" s="14">
        <v>444000</v>
      </c>
      <c r="C353" s="61" t="s">
        <v>783</v>
      </c>
      <c r="D353" s="16">
        <f t="shared" si="79"/>
        <v>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0</v>
      </c>
    </row>
    <row r="354" spans="1:10" ht="18.75" customHeight="1">
      <c r="A354" s="69">
        <v>5277</v>
      </c>
      <c r="B354" s="57">
        <v>444100</v>
      </c>
      <c r="C354" s="62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9">
        <v>5278</v>
      </c>
      <c r="B355" s="57">
        <v>444200</v>
      </c>
      <c r="C355" s="62" t="s">
        <v>604</v>
      </c>
      <c r="D355" s="19">
        <f t="shared" si="79"/>
        <v>0</v>
      </c>
      <c r="E355" s="18"/>
      <c r="F355" s="18"/>
      <c r="G355" s="18"/>
      <c r="H355" s="18"/>
      <c r="I355" s="18"/>
      <c r="J355" s="20"/>
    </row>
    <row r="356" spans="1:10" ht="18.75" customHeight="1">
      <c r="A356" s="69">
        <v>5279</v>
      </c>
      <c r="B356" s="57">
        <v>444300</v>
      </c>
      <c r="C356" s="62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68">
        <v>5280</v>
      </c>
      <c r="B357" s="14">
        <v>450000</v>
      </c>
      <c r="C357" s="61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8">
        <v>5281</v>
      </c>
      <c r="B358" s="14">
        <v>451000</v>
      </c>
      <c r="C358" s="61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9">
        <v>5282</v>
      </c>
      <c r="B359" s="57">
        <v>451100</v>
      </c>
      <c r="C359" s="62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9">
        <v>5283</v>
      </c>
      <c r="B360" s="57">
        <v>451200</v>
      </c>
      <c r="C360" s="62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8">
        <v>5284</v>
      </c>
      <c r="B361" s="14">
        <v>452000</v>
      </c>
      <c r="C361" s="61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9">
        <v>5285</v>
      </c>
      <c r="B362" s="57">
        <v>452100</v>
      </c>
      <c r="C362" s="62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69">
        <v>5286</v>
      </c>
      <c r="B363" s="57">
        <v>452200</v>
      </c>
      <c r="C363" s="62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8">
        <v>5287</v>
      </c>
      <c r="B364" s="14">
        <v>453000</v>
      </c>
      <c r="C364" s="61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9">
        <v>5288</v>
      </c>
      <c r="B365" s="57">
        <v>453100</v>
      </c>
      <c r="C365" s="62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9">
        <v>5289</v>
      </c>
      <c r="B366" s="57">
        <v>453200</v>
      </c>
      <c r="C366" s="62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8">
        <v>5290</v>
      </c>
      <c r="B367" s="14">
        <v>454000</v>
      </c>
      <c r="C367" s="61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9">
        <v>5291</v>
      </c>
      <c r="B368" s="57">
        <v>454100</v>
      </c>
      <c r="C368" s="62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9">
        <v>5292</v>
      </c>
      <c r="B369" s="57">
        <v>454200</v>
      </c>
      <c r="C369" s="62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8">
        <v>5293</v>
      </c>
      <c r="B370" s="14">
        <v>460000</v>
      </c>
      <c r="C370" s="61" t="s">
        <v>789</v>
      </c>
      <c r="D370" s="16">
        <f t="shared" si="79"/>
        <v>600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600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69" t="s">
        <v>488</v>
      </c>
      <c r="B371" s="170" t="s">
        <v>489</v>
      </c>
      <c r="C371" s="171" t="s">
        <v>490</v>
      </c>
      <c r="D371" s="160" t="s">
        <v>866</v>
      </c>
      <c r="E371" s="161"/>
      <c r="F371" s="161"/>
      <c r="G371" s="161"/>
      <c r="H371" s="161"/>
      <c r="I371" s="161"/>
      <c r="J371" s="167"/>
    </row>
    <row r="372" spans="1:10" ht="12.75" customHeight="1">
      <c r="A372" s="169"/>
      <c r="B372" s="170"/>
      <c r="C372" s="171"/>
      <c r="D372" s="160" t="s">
        <v>868</v>
      </c>
      <c r="E372" s="160" t="s">
        <v>390</v>
      </c>
      <c r="F372" s="161"/>
      <c r="G372" s="161"/>
      <c r="H372" s="161"/>
      <c r="I372" s="160" t="s">
        <v>848</v>
      </c>
      <c r="J372" s="168" t="s">
        <v>63</v>
      </c>
    </row>
    <row r="373" spans="1:10" ht="25.5">
      <c r="A373" s="169"/>
      <c r="B373" s="170"/>
      <c r="C373" s="171"/>
      <c r="D373" s="161"/>
      <c r="E373" s="92" t="s">
        <v>347</v>
      </c>
      <c r="F373" s="92" t="s">
        <v>421</v>
      </c>
      <c r="G373" s="92" t="s">
        <v>847</v>
      </c>
      <c r="H373" s="92" t="s">
        <v>62</v>
      </c>
      <c r="I373" s="161"/>
      <c r="J373" s="167"/>
    </row>
    <row r="374" spans="1:10">
      <c r="A374" s="95" t="s">
        <v>379</v>
      </c>
      <c r="B374" s="96" t="s">
        <v>380</v>
      </c>
      <c r="C374" s="111" t="s">
        <v>381</v>
      </c>
      <c r="D374" s="93">
        <v>4</v>
      </c>
      <c r="E374" s="93">
        <v>5</v>
      </c>
      <c r="F374" s="93">
        <v>6</v>
      </c>
      <c r="G374" s="93">
        <v>7</v>
      </c>
      <c r="H374" s="93">
        <v>8</v>
      </c>
      <c r="I374" s="93">
        <v>9</v>
      </c>
      <c r="J374" s="94">
        <v>10</v>
      </c>
    </row>
    <row r="375" spans="1:10" ht="15.75" customHeight="1">
      <c r="A375" s="68">
        <v>5294</v>
      </c>
      <c r="B375" s="14">
        <v>461000</v>
      </c>
      <c r="C375" s="61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9">
        <v>5295</v>
      </c>
      <c r="B376" s="57">
        <v>461100</v>
      </c>
      <c r="C376" s="62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9">
        <v>5296</v>
      </c>
      <c r="B377" s="57">
        <v>461200</v>
      </c>
      <c r="C377" s="62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8">
        <v>5297</v>
      </c>
      <c r="B378" s="14">
        <v>462000</v>
      </c>
      <c r="C378" s="61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9">
        <v>5298</v>
      </c>
      <c r="B379" s="57">
        <v>462100</v>
      </c>
      <c r="C379" s="62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9">
        <v>5299</v>
      </c>
      <c r="B380" s="57">
        <v>462200</v>
      </c>
      <c r="C380" s="62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8">
        <v>5300</v>
      </c>
      <c r="B381" s="14">
        <v>463000</v>
      </c>
      <c r="C381" s="61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9">
        <v>5301</v>
      </c>
      <c r="B382" s="57">
        <v>463100</v>
      </c>
      <c r="C382" s="62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9">
        <v>5302</v>
      </c>
      <c r="B383" s="57">
        <v>463200</v>
      </c>
      <c r="C383" s="62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8">
        <v>5303</v>
      </c>
      <c r="B384" s="14">
        <v>464000</v>
      </c>
      <c r="C384" s="61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9">
        <v>5304</v>
      </c>
      <c r="B385" s="57">
        <v>464100</v>
      </c>
      <c r="C385" s="62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9">
        <v>5305</v>
      </c>
      <c r="B386" s="57">
        <v>464200</v>
      </c>
      <c r="C386" s="62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8">
        <v>5306</v>
      </c>
      <c r="B387" s="14">
        <v>465000</v>
      </c>
      <c r="C387" s="61" t="s">
        <v>794</v>
      </c>
      <c r="D387" s="16">
        <f t="shared" si="99"/>
        <v>600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600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9">
        <v>5307</v>
      </c>
      <c r="B388" s="57">
        <v>465100</v>
      </c>
      <c r="C388" s="62" t="s">
        <v>59</v>
      </c>
      <c r="D388" s="19">
        <f t="shared" si="99"/>
        <v>600</v>
      </c>
      <c r="E388" s="18"/>
      <c r="F388" s="18"/>
      <c r="G388" s="18"/>
      <c r="H388" s="18">
        <v>600</v>
      </c>
      <c r="I388" s="18"/>
      <c r="J388" s="20"/>
    </row>
    <row r="389" spans="1:10" ht="15.75" customHeight="1">
      <c r="A389" s="69">
        <v>5308</v>
      </c>
      <c r="B389" s="57">
        <v>465200</v>
      </c>
      <c r="C389" s="62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 ht="25.5">
      <c r="A390" s="68">
        <v>5309</v>
      </c>
      <c r="B390" s="14">
        <v>470000</v>
      </c>
      <c r="C390" s="61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8">
        <v>5310</v>
      </c>
      <c r="B391" s="14">
        <v>471000</v>
      </c>
      <c r="C391" s="61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9">
        <v>5311</v>
      </c>
      <c r="B392" s="57">
        <v>471100</v>
      </c>
      <c r="C392" s="62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9">
        <v>5312</v>
      </c>
      <c r="B393" s="57">
        <v>471200</v>
      </c>
      <c r="C393" s="62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9">
        <v>5313</v>
      </c>
      <c r="B394" s="57">
        <v>471900</v>
      </c>
      <c r="C394" s="62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8">
        <v>5314</v>
      </c>
      <c r="B395" s="14">
        <v>472000</v>
      </c>
      <c r="C395" s="61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69" t="s">
        <v>488</v>
      </c>
      <c r="B396" s="170" t="s">
        <v>489</v>
      </c>
      <c r="C396" s="171" t="s">
        <v>490</v>
      </c>
      <c r="D396" s="160" t="s">
        <v>866</v>
      </c>
      <c r="E396" s="161"/>
      <c r="F396" s="161"/>
      <c r="G396" s="161"/>
      <c r="H396" s="161"/>
      <c r="I396" s="161"/>
      <c r="J396" s="167"/>
    </row>
    <row r="397" spans="1:10" ht="12.75" customHeight="1">
      <c r="A397" s="169"/>
      <c r="B397" s="170"/>
      <c r="C397" s="171"/>
      <c r="D397" s="160" t="s">
        <v>868</v>
      </c>
      <c r="E397" s="160" t="s">
        <v>390</v>
      </c>
      <c r="F397" s="161"/>
      <c r="G397" s="161"/>
      <c r="H397" s="161"/>
      <c r="I397" s="160" t="s">
        <v>848</v>
      </c>
      <c r="J397" s="168" t="s">
        <v>63</v>
      </c>
    </row>
    <row r="398" spans="1:10" ht="25.5">
      <c r="A398" s="169"/>
      <c r="B398" s="170"/>
      <c r="C398" s="171"/>
      <c r="D398" s="161"/>
      <c r="E398" s="92" t="s">
        <v>347</v>
      </c>
      <c r="F398" s="92" t="s">
        <v>421</v>
      </c>
      <c r="G398" s="92" t="s">
        <v>847</v>
      </c>
      <c r="H398" s="92" t="s">
        <v>62</v>
      </c>
      <c r="I398" s="161"/>
      <c r="J398" s="167"/>
    </row>
    <row r="399" spans="1:10">
      <c r="A399" s="95" t="s">
        <v>379</v>
      </c>
      <c r="B399" s="96" t="s">
        <v>380</v>
      </c>
      <c r="C399" s="111" t="s">
        <v>381</v>
      </c>
      <c r="D399" s="93">
        <v>4</v>
      </c>
      <c r="E399" s="93">
        <v>5</v>
      </c>
      <c r="F399" s="93">
        <v>6</v>
      </c>
      <c r="G399" s="93">
        <v>7</v>
      </c>
      <c r="H399" s="93">
        <v>8</v>
      </c>
      <c r="I399" s="93">
        <v>9</v>
      </c>
      <c r="J399" s="94">
        <v>10</v>
      </c>
    </row>
    <row r="400" spans="1:10" ht="18.75" customHeight="1">
      <c r="A400" s="69">
        <v>5315</v>
      </c>
      <c r="B400" s="57">
        <v>472100</v>
      </c>
      <c r="C400" s="62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9">
        <v>5316</v>
      </c>
      <c r="B401" s="57">
        <v>472200</v>
      </c>
      <c r="C401" s="62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9">
        <v>5317</v>
      </c>
      <c r="B402" s="57">
        <v>472300</v>
      </c>
      <c r="C402" s="62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9">
        <v>5318</v>
      </c>
      <c r="B403" s="57">
        <v>472400</v>
      </c>
      <c r="C403" s="62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9">
        <v>5319</v>
      </c>
      <c r="B404" s="57">
        <v>472500</v>
      </c>
      <c r="C404" s="62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9">
        <v>5320</v>
      </c>
      <c r="B405" s="57">
        <v>472600</v>
      </c>
      <c r="C405" s="62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9">
        <v>5321</v>
      </c>
      <c r="B406" s="57">
        <v>472700</v>
      </c>
      <c r="C406" s="62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9">
        <v>5322</v>
      </c>
      <c r="B407" s="57">
        <v>472800</v>
      </c>
      <c r="C407" s="62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9">
        <v>5323</v>
      </c>
      <c r="B408" s="57">
        <v>472900</v>
      </c>
      <c r="C408" s="62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8">
        <v>5324</v>
      </c>
      <c r="B409" s="14">
        <v>480000</v>
      </c>
      <c r="C409" s="61" t="s">
        <v>803</v>
      </c>
      <c r="D409" s="16">
        <f t="shared" si="99"/>
        <v>60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60</v>
      </c>
      <c r="I409" s="16">
        <f t="shared" si="106"/>
        <v>0</v>
      </c>
      <c r="J409" s="17">
        <f t="shared" si="106"/>
        <v>0</v>
      </c>
    </row>
    <row r="410" spans="1:10">
      <c r="A410" s="68">
        <v>5325</v>
      </c>
      <c r="B410" s="14">
        <v>481000</v>
      </c>
      <c r="C410" s="61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9">
        <v>5326</v>
      </c>
      <c r="B411" s="57">
        <v>481100</v>
      </c>
      <c r="C411" s="62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9">
        <v>5327</v>
      </c>
      <c r="B412" s="57">
        <v>481900</v>
      </c>
      <c r="C412" s="62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8">
        <v>5328</v>
      </c>
      <c r="B413" s="14">
        <v>482000</v>
      </c>
      <c r="C413" s="61" t="s">
        <v>805</v>
      </c>
      <c r="D413" s="16">
        <f t="shared" si="99"/>
        <v>60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60</v>
      </c>
      <c r="I413" s="16">
        <f t="shared" si="108"/>
        <v>0</v>
      </c>
      <c r="J413" s="17">
        <f t="shared" si="108"/>
        <v>0</v>
      </c>
    </row>
    <row r="414" spans="1:10" ht="18.75" customHeight="1">
      <c r="A414" s="69">
        <v>5329</v>
      </c>
      <c r="B414" s="57">
        <v>482100</v>
      </c>
      <c r="C414" s="62" t="s">
        <v>184</v>
      </c>
      <c r="D414" s="19">
        <f t="shared" si="99"/>
        <v>50</v>
      </c>
      <c r="E414" s="18"/>
      <c r="F414" s="18"/>
      <c r="G414" s="18"/>
      <c r="H414" s="18">
        <v>50</v>
      </c>
      <c r="I414" s="18"/>
      <c r="J414" s="20"/>
    </row>
    <row r="415" spans="1:10" ht="18.75" customHeight="1">
      <c r="A415" s="69">
        <v>5330</v>
      </c>
      <c r="B415" s="57">
        <v>482200</v>
      </c>
      <c r="C415" s="62" t="s">
        <v>61</v>
      </c>
      <c r="D415" s="19">
        <f t="shared" si="99"/>
        <v>10</v>
      </c>
      <c r="E415" s="18"/>
      <c r="F415" s="18"/>
      <c r="G415" s="18"/>
      <c r="H415" s="18">
        <v>10</v>
      </c>
      <c r="I415" s="18"/>
      <c r="J415" s="20"/>
    </row>
    <row r="416" spans="1:10" ht="18.75" customHeight="1">
      <c r="A416" s="69">
        <v>5331</v>
      </c>
      <c r="B416" s="57">
        <v>482300</v>
      </c>
      <c r="C416" s="62" t="s">
        <v>702</v>
      </c>
      <c r="D416" s="19">
        <f t="shared" si="99"/>
        <v>0</v>
      </c>
      <c r="E416" s="18"/>
      <c r="F416" s="18"/>
      <c r="G416" s="18"/>
      <c r="H416" s="18"/>
      <c r="I416" s="18"/>
      <c r="J416" s="20"/>
    </row>
    <row r="417" spans="1:10">
      <c r="A417" s="68">
        <v>5332</v>
      </c>
      <c r="B417" s="14">
        <v>483000</v>
      </c>
      <c r="C417" s="61" t="s">
        <v>806</v>
      </c>
      <c r="D417" s="16">
        <f t="shared" si="99"/>
        <v>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69">
        <v>5333</v>
      </c>
      <c r="B418" s="57">
        <v>483100</v>
      </c>
      <c r="C418" s="62" t="s">
        <v>0</v>
      </c>
      <c r="D418" s="19">
        <f t="shared" si="99"/>
        <v>0</v>
      </c>
      <c r="E418" s="18"/>
      <c r="F418" s="18"/>
      <c r="G418" s="18"/>
      <c r="H418" s="18"/>
      <c r="I418" s="18"/>
      <c r="J418" s="20"/>
    </row>
    <row r="419" spans="1:10" ht="38.25">
      <c r="A419" s="68">
        <v>5334</v>
      </c>
      <c r="B419" s="14">
        <v>484000</v>
      </c>
      <c r="C419" s="61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9">
        <v>5335</v>
      </c>
      <c r="B420" s="57">
        <v>484100</v>
      </c>
      <c r="C420" s="62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9">
        <v>5336</v>
      </c>
      <c r="B421" s="57">
        <v>484200</v>
      </c>
      <c r="C421" s="62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8">
        <v>5337</v>
      </c>
      <c r="B422" s="14">
        <v>485000</v>
      </c>
      <c r="C422" s="61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9">
        <v>5338</v>
      </c>
      <c r="B423" s="57">
        <v>485100</v>
      </c>
      <c r="C423" s="62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69" t="s">
        <v>488</v>
      </c>
      <c r="B424" s="170" t="s">
        <v>489</v>
      </c>
      <c r="C424" s="171" t="s">
        <v>490</v>
      </c>
      <c r="D424" s="160" t="s">
        <v>866</v>
      </c>
      <c r="E424" s="161"/>
      <c r="F424" s="161"/>
      <c r="G424" s="161"/>
      <c r="H424" s="161"/>
      <c r="I424" s="161"/>
      <c r="J424" s="167"/>
    </row>
    <row r="425" spans="1:10" ht="12.75" customHeight="1">
      <c r="A425" s="169"/>
      <c r="B425" s="170"/>
      <c r="C425" s="171"/>
      <c r="D425" s="160" t="s">
        <v>868</v>
      </c>
      <c r="E425" s="160" t="s">
        <v>390</v>
      </c>
      <c r="F425" s="161"/>
      <c r="G425" s="161"/>
      <c r="H425" s="161"/>
      <c r="I425" s="160" t="s">
        <v>848</v>
      </c>
      <c r="J425" s="168" t="s">
        <v>63</v>
      </c>
    </row>
    <row r="426" spans="1:10" ht="25.5">
      <c r="A426" s="169"/>
      <c r="B426" s="170"/>
      <c r="C426" s="171"/>
      <c r="D426" s="161"/>
      <c r="E426" s="92" t="s">
        <v>347</v>
      </c>
      <c r="F426" s="92" t="s">
        <v>421</v>
      </c>
      <c r="G426" s="92" t="s">
        <v>847</v>
      </c>
      <c r="H426" s="92" t="s">
        <v>62</v>
      </c>
      <c r="I426" s="161"/>
      <c r="J426" s="167"/>
    </row>
    <row r="427" spans="1:10">
      <c r="A427" s="95" t="s">
        <v>379</v>
      </c>
      <c r="B427" s="96" t="s">
        <v>380</v>
      </c>
      <c r="C427" s="111" t="s">
        <v>381</v>
      </c>
      <c r="D427" s="93">
        <v>4</v>
      </c>
      <c r="E427" s="93">
        <v>5</v>
      </c>
      <c r="F427" s="93">
        <v>6</v>
      </c>
      <c r="G427" s="93">
        <v>7</v>
      </c>
      <c r="H427" s="93">
        <v>8</v>
      </c>
      <c r="I427" s="93">
        <v>9</v>
      </c>
      <c r="J427" s="94">
        <v>10</v>
      </c>
    </row>
    <row r="428" spans="1:10" ht="38.25">
      <c r="A428" s="68">
        <v>5339</v>
      </c>
      <c r="B428" s="14">
        <v>489000</v>
      </c>
      <c r="C428" s="61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9">
        <v>5340</v>
      </c>
      <c r="B429" s="57">
        <v>489100</v>
      </c>
      <c r="C429" s="62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8">
        <v>5341</v>
      </c>
      <c r="B430" s="14">
        <v>500000</v>
      </c>
      <c r="C430" s="61" t="s">
        <v>811</v>
      </c>
      <c r="D430" s="16">
        <f t="shared" si="99"/>
        <v>1145</v>
      </c>
      <c r="E430" s="16">
        <f t="shared" ref="E430:J430" si="113">E431+E453+E466+E469+E477</f>
        <v>0</v>
      </c>
      <c r="F430" s="16">
        <f t="shared" si="113"/>
        <v>0</v>
      </c>
      <c r="G430" s="16">
        <f t="shared" si="113"/>
        <v>1000</v>
      </c>
      <c r="H430" s="16">
        <f t="shared" si="113"/>
        <v>0</v>
      </c>
      <c r="I430" s="16">
        <f t="shared" si="113"/>
        <v>0</v>
      </c>
      <c r="J430" s="17">
        <f t="shared" si="113"/>
        <v>145</v>
      </c>
    </row>
    <row r="431" spans="1:10">
      <c r="A431" s="68">
        <v>5342</v>
      </c>
      <c r="B431" s="14">
        <v>510000</v>
      </c>
      <c r="C431" s="61" t="s">
        <v>812</v>
      </c>
      <c r="D431" s="16">
        <f t="shared" si="99"/>
        <v>1145</v>
      </c>
      <c r="E431" s="16">
        <f t="shared" ref="E431:J431" si="114">E432+E437+E447+E449+E451</f>
        <v>0</v>
      </c>
      <c r="F431" s="16">
        <f t="shared" si="114"/>
        <v>0</v>
      </c>
      <c r="G431" s="16">
        <f t="shared" si="114"/>
        <v>1000</v>
      </c>
      <c r="H431" s="16">
        <f t="shared" si="114"/>
        <v>0</v>
      </c>
      <c r="I431" s="16">
        <f t="shared" si="114"/>
        <v>0</v>
      </c>
      <c r="J431" s="17">
        <f t="shared" si="114"/>
        <v>145</v>
      </c>
    </row>
    <row r="432" spans="1:10" ht="27" customHeight="1">
      <c r="A432" s="68">
        <v>5343</v>
      </c>
      <c r="B432" s="14">
        <v>511000</v>
      </c>
      <c r="C432" s="61" t="s">
        <v>813</v>
      </c>
      <c r="D432" s="16">
        <f t="shared" si="99"/>
        <v>0</v>
      </c>
      <c r="E432" s="16">
        <f t="shared" ref="E432:J432" si="115">SUM(E433:E436)</f>
        <v>0</v>
      </c>
      <c r="F432" s="16">
        <f t="shared" si="115"/>
        <v>0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69">
        <v>5344</v>
      </c>
      <c r="B433" s="57">
        <v>511100</v>
      </c>
      <c r="C433" s="62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9">
        <v>5345</v>
      </c>
      <c r="B434" s="57">
        <v>511200</v>
      </c>
      <c r="C434" s="62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9">
        <v>5346</v>
      </c>
      <c r="B435" s="57">
        <v>511300</v>
      </c>
      <c r="C435" s="62" t="s">
        <v>528</v>
      </c>
      <c r="D435" s="19">
        <f t="shared" si="99"/>
        <v>0</v>
      </c>
      <c r="E435" s="18"/>
      <c r="F435" s="18"/>
      <c r="G435" s="18"/>
      <c r="H435" s="18"/>
      <c r="I435" s="18"/>
      <c r="J435" s="20"/>
    </row>
    <row r="436" spans="1:10" ht="18.75" customHeight="1">
      <c r="A436" s="69">
        <v>5347</v>
      </c>
      <c r="B436" s="57">
        <v>511400</v>
      </c>
      <c r="C436" s="62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8">
        <v>5348</v>
      </c>
      <c r="B437" s="14">
        <v>512000</v>
      </c>
      <c r="C437" s="61" t="s">
        <v>814</v>
      </c>
      <c r="D437" s="16">
        <f t="shared" si="99"/>
        <v>1145</v>
      </c>
      <c r="E437" s="16">
        <f t="shared" ref="E437:J437" si="116">SUM(E438:E446)</f>
        <v>0</v>
      </c>
      <c r="F437" s="16">
        <f t="shared" si="116"/>
        <v>0</v>
      </c>
      <c r="G437" s="16">
        <f t="shared" si="116"/>
        <v>1000</v>
      </c>
      <c r="H437" s="16">
        <f t="shared" si="116"/>
        <v>0</v>
      </c>
      <c r="I437" s="16">
        <f t="shared" si="116"/>
        <v>0</v>
      </c>
      <c r="J437" s="17">
        <f t="shared" si="116"/>
        <v>145</v>
      </c>
    </row>
    <row r="438" spans="1:10" ht="17.25" customHeight="1">
      <c r="A438" s="69">
        <v>5349</v>
      </c>
      <c r="B438" s="57">
        <v>512100</v>
      </c>
      <c r="C438" s="62" t="s">
        <v>530</v>
      </c>
      <c r="D438" s="19">
        <f t="shared" si="99"/>
        <v>0</v>
      </c>
      <c r="E438" s="18"/>
      <c r="F438" s="18"/>
      <c r="G438" s="18"/>
      <c r="H438" s="18"/>
      <c r="I438" s="18"/>
      <c r="J438" s="20"/>
    </row>
    <row r="439" spans="1:10" ht="17.25" customHeight="1">
      <c r="A439" s="69">
        <v>5350</v>
      </c>
      <c r="B439" s="57">
        <v>512200</v>
      </c>
      <c r="C439" s="62" t="s">
        <v>181</v>
      </c>
      <c r="D439" s="19">
        <f t="shared" si="99"/>
        <v>665</v>
      </c>
      <c r="E439" s="18"/>
      <c r="F439" s="18"/>
      <c r="G439" s="18">
        <v>520</v>
      </c>
      <c r="H439" s="18"/>
      <c r="I439" s="18"/>
      <c r="J439" s="20">
        <v>145</v>
      </c>
    </row>
    <row r="440" spans="1:10" ht="17.25" customHeight="1">
      <c r="A440" s="69">
        <v>5351</v>
      </c>
      <c r="B440" s="57">
        <v>512300</v>
      </c>
      <c r="C440" s="62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9">
        <v>5352</v>
      </c>
      <c r="B441" s="57">
        <v>512400</v>
      </c>
      <c r="C441" s="62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9">
        <v>5353</v>
      </c>
      <c r="B442" s="57">
        <v>512500</v>
      </c>
      <c r="C442" s="62" t="s">
        <v>183</v>
      </c>
      <c r="D442" s="19">
        <f t="shared" si="99"/>
        <v>480</v>
      </c>
      <c r="E442" s="18"/>
      <c r="F442" s="18"/>
      <c r="G442" s="18">
        <v>480</v>
      </c>
      <c r="H442" s="18"/>
      <c r="I442" s="18"/>
      <c r="J442" s="20"/>
    </row>
    <row r="443" spans="1:10" ht="17.25" customHeight="1">
      <c r="A443" s="69">
        <v>5354</v>
      </c>
      <c r="B443" s="57">
        <v>512600</v>
      </c>
      <c r="C443" s="62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9">
        <v>5355</v>
      </c>
      <c r="B444" s="57">
        <v>512700</v>
      </c>
      <c r="C444" s="62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9">
        <v>5356</v>
      </c>
      <c r="B445" s="57">
        <v>512800</v>
      </c>
      <c r="C445" s="62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9">
        <v>5357</v>
      </c>
      <c r="B446" s="57">
        <v>512900</v>
      </c>
      <c r="C446" s="62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8">
        <v>5358</v>
      </c>
      <c r="B447" s="14">
        <v>513000</v>
      </c>
      <c r="C447" s="61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69">
        <v>5359</v>
      </c>
      <c r="B448" s="57">
        <v>513100</v>
      </c>
      <c r="C448" s="62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68">
        <v>5360</v>
      </c>
      <c r="B449" s="14">
        <v>514000</v>
      </c>
      <c r="C449" s="61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9">
        <v>5361</v>
      </c>
      <c r="B450" s="57">
        <v>514100</v>
      </c>
      <c r="C450" s="62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8">
        <v>5362</v>
      </c>
      <c r="B451" s="14">
        <v>515000</v>
      </c>
      <c r="C451" s="61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9">
        <v>5363</v>
      </c>
      <c r="B452" s="57">
        <v>515100</v>
      </c>
      <c r="C452" s="62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8">
        <v>5364</v>
      </c>
      <c r="B453" s="14">
        <v>520000</v>
      </c>
      <c r="C453" s="61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8">
        <v>5365</v>
      </c>
      <c r="B454" s="14">
        <v>521000</v>
      </c>
      <c r="C454" s="61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9">
        <v>5366</v>
      </c>
      <c r="B455" s="57">
        <v>521100</v>
      </c>
      <c r="C455" s="62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8">
        <v>5367</v>
      </c>
      <c r="B456" s="14">
        <v>522000</v>
      </c>
      <c r="C456" s="61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9">
        <v>5368</v>
      </c>
      <c r="B457" s="57">
        <v>522100</v>
      </c>
      <c r="C457" s="62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69" t="s">
        <v>488</v>
      </c>
      <c r="B458" s="170" t="s">
        <v>489</v>
      </c>
      <c r="C458" s="171" t="s">
        <v>490</v>
      </c>
      <c r="D458" s="160" t="s">
        <v>866</v>
      </c>
      <c r="E458" s="161"/>
      <c r="F458" s="161"/>
      <c r="G458" s="161"/>
      <c r="H458" s="161"/>
      <c r="I458" s="161"/>
      <c r="J458" s="167"/>
    </row>
    <row r="459" spans="1:10" ht="12.75" customHeight="1">
      <c r="A459" s="169"/>
      <c r="B459" s="170"/>
      <c r="C459" s="171"/>
      <c r="D459" s="160" t="s">
        <v>868</v>
      </c>
      <c r="E459" s="160" t="s">
        <v>390</v>
      </c>
      <c r="F459" s="161"/>
      <c r="G459" s="161"/>
      <c r="H459" s="161"/>
      <c r="I459" s="160" t="s">
        <v>848</v>
      </c>
      <c r="J459" s="168" t="s">
        <v>63</v>
      </c>
    </row>
    <row r="460" spans="1:10" ht="25.5">
      <c r="A460" s="169"/>
      <c r="B460" s="170"/>
      <c r="C460" s="171"/>
      <c r="D460" s="161"/>
      <c r="E460" s="92" t="s">
        <v>347</v>
      </c>
      <c r="F460" s="92" t="s">
        <v>421</v>
      </c>
      <c r="G460" s="92" t="s">
        <v>847</v>
      </c>
      <c r="H460" s="92" t="s">
        <v>62</v>
      </c>
      <c r="I460" s="161"/>
      <c r="J460" s="167"/>
    </row>
    <row r="461" spans="1:10">
      <c r="A461" s="95" t="s">
        <v>379</v>
      </c>
      <c r="B461" s="96" t="s">
        <v>380</v>
      </c>
      <c r="C461" s="111" t="s">
        <v>381</v>
      </c>
      <c r="D461" s="93" t="s">
        <v>382</v>
      </c>
      <c r="E461" s="93" t="s">
        <v>383</v>
      </c>
      <c r="F461" s="93" t="s">
        <v>384</v>
      </c>
      <c r="G461" s="93" t="s">
        <v>385</v>
      </c>
      <c r="H461" s="93" t="s">
        <v>386</v>
      </c>
      <c r="I461" s="93" t="s">
        <v>387</v>
      </c>
      <c r="J461" s="94" t="s">
        <v>388</v>
      </c>
    </row>
    <row r="462" spans="1:10" ht="18.75" customHeight="1">
      <c r="A462" s="69">
        <v>5369</v>
      </c>
      <c r="B462" s="57">
        <v>522200</v>
      </c>
      <c r="C462" s="62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9">
        <v>5370</v>
      </c>
      <c r="B463" s="57">
        <v>522300</v>
      </c>
      <c r="C463" s="62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8">
        <v>5371</v>
      </c>
      <c r="B464" s="14">
        <v>523000</v>
      </c>
      <c r="C464" s="61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9">
        <v>5372</v>
      </c>
      <c r="B465" s="57">
        <v>523100</v>
      </c>
      <c r="C465" s="62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8">
        <v>5373</v>
      </c>
      <c r="B466" s="14">
        <v>530000</v>
      </c>
      <c r="C466" s="61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8">
        <v>5374</v>
      </c>
      <c r="B467" s="14">
        <v>531000</v>
      </c>
      <c r="C467" s="61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9">
        <v>5375</v>
      </c>
      <c r="B468" s="57">
        <v>531100</v>
      </c>
      <c r="C468" s="62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8">
        <v>5376</v>
      </c>
      <c r="B469" s="14">
        <v>540000</v>
      </c>
      <c r="C469" s="61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8">
        <v>5377</v>
      </c>
      <c r="B470" s="14">
        <v>541000</v>
      </c>
      <c r="C470" s="61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9">
        <v>5378</v>
      </c>
      <c r="B471" s="57">
        <v>541100</v>
      </c>
      <c r="C471" s="62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8">
        <v>5379</v>
      </c>
      <c r="B472" s="14">
        <v>542000</v>
      </c>
      <c r="C472" s="61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9">
        <v>5380</v>
      </c>
      <c r="B473" s="57">
        <v>542100</v>
      </c>
      <c r="C473" s="62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8">
        <v>5381</v>
      </c>
      <c r="B474" s="14">
        <v>543000</v>
      </c>
      <c r="C474" s="61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9">
        <v>5382</v>
      </c>
      <c r="B475" s="57">
        <v>543100</v>
      </c>
      <c r="C475" s="62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9">
        <v>5383</v>
      </c>
      <c r="B476" s="57">
        <v>543200</v>
      </c>
      <c r="C476" s="62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8">
        <v>5384</v>
      </c>
      <c r="B477" s="14">
        <v>550000</v>
      </c>
      <c r="C477" s="61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8">
        <v>5385</v>
      </c>
      <c r="B478" s="14">
        <v>551000</v>
      </c>
      <c r="C478" s="61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9">
        <v>5386</v>
      </c>
      <c r="B479" s="57">
        <v>551100</v>
      </c>
      <c r="C479" s="62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8">
        <v>5387</v>
      </c>
      <c r="B480" s="14">
        <v>600000</v>
      </c>
      <c r="C480" s="61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8">
        <v>5388</v>
      </c>
      <c r="B481" s="14">
        <v>610000</v>
      </c>
      <c r="C481" s="61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8">
        <v>5389</v>
      </c>
      <c r="B482" s="14">
        <v>611000</v>
      </c>
      <c r="C482" s="61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69">
        <v>5390</v>
      </c>
      <c r="B483" s="57">
        <v>611100</v>
      </c>
      <c r="C483" s="62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9">
        <v>5391</v>
      </c>
      <c r="B484" s="57">
        <v>611200</v>
      </c>
      <c r="C484" s="62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9">
        <v>5392</v>
      </c>
      <c r="B485" s="57">
        <v>611300</v>
      </c>
      <c r="C485" s="62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69" t="s">
        <v>488</v>
      </c>
      <c r="B486" s="170" t="s">
        <v>489</v>
      </c>
      <c r="C486" s="171" t="s">
        <v>490</v>
      </c>
      <c r="D486" s="160" t="s">
        <v>866</v>
      </c>
      <c r="E486" s="161"/>
      <c r="F486" s="161"/>
      <c r="G486" s="161"/>
      <c r="H486" s="161"/>
      <c r="I486" s="161"/>
      <c r="J486" s="167"/>
    </row>
    <row r="487" spans="1:10" ht="12.75" customHeight="1">
      <c r="A487" s="169"/>
      <c r="B487" s="170"/>
      <c r="C487" s="171"/>
      <c r="D487" s="160" t="s">
        <v>868</v>
      </c>
      <c r="E487" s="160" t="s">
        <v>390</v>
      </c>
      <c r="F487" s="161"/>
      <c r="G487" s="161"/>
      <c r="H487" s="161"/>
      <c r="I487" s="160" t="s">
        <v>848</v>
      </c>
      <c r="J487" s="168" t="s">
        <v>63</v>
      </c>
    </row>
    <row r="488" spans="1:10" ht="25.5">
      <c r="A488" s="169"/>
      <c r="B488" s="170"/>
      <c r="C488" s="171"/>
      <c r="D488" s="161"/>
      <c r="E488" s="92" t="s">
        <v>347</v>
      </c>
      <c r="F488" s="92" t="s">
        <v>421</v>
      </c>
      <c r="G488" s="92" t="s">
        <v>847</v>
      </c>
      <c r="H488" s="92" t="s">
        <v>62</v>
      </c>
      <c r="I488" s="161"/>
      <c r="J488" s="167"/>
    </row>
    <row r="489" spans="1:10">
      <c r="A489" s="95" t="s">
        <v>379</v>
      </c>
      <c r="B489" s="96" t="s">
        <v>380</v>
      </c>
      <c r="C489" s="111" t="s">
        <v>381</v>
      </c>
      <c r="D489" s="93" t="s">
        <v>382</v>
      </c>
      <c r="E489" s="93" t="s">
        <v>383</v>
      </c>
      <c r="F489" s="93" t="s">
        <v>384</v>
      </c>
      <c r="G489" s="93" t="s">
        <v>385</v>
      </c>
      <c r="H489" s="93" t="s">
        <v>386</v>
      </c>
      <c r="I489" s="93" t="s">
        <v>387</v>
      </c>
      <c r="J489" s="94" t="s">
        <v>388</v>
      </c>
    </row>
    <row r="490" spans="1:10" ht="18.75" customHeight="1">
      <c r="A490" s="69">
        <v>5393</v>
      </c>
      <c r="B490" s="57">
        <v>611400</v>
      </c>
      <c r="C490" s="62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9">
        <v>5394</v>
      </c>
      <c r="B491" s="57">
        <v>611500</v>
      </c>
      <c r="C491" s="62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9">
        <v>5395</v>
      </c>
      <c r="B492" s="57">
        <v>611600</v>
      </c>
      <c r="C492" s="62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9">
        <v>5396</v>
      </c>
      <c r="B493" s="57">
        <v>611700</v>
      </c>
      <c r="C493" s="62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9">
        <v>5397</v>
      </c>
      <c r="B494" s="57">
        <v>611800</v>
      </c>
      <c r="C494" s="62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9">
        <v>5398</v>
      </c>
      <c r="B495" s="57">
        <v>611900</v>
      </c>
      <c r="C495" s="62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8">
        <v>5399</v>
      </c>
      <c r="B496" s="14">
        <v>612000</v>
      </c>
      <c r="C496" s="61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9">
        <v>5400</v>
      </c>
      <c r="B497" s="57">
        <v>612100</v>
      </c>
      <c r="C497" s="62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9">
        <v>5401</v>
      </c>
      <c r="B498" s="57">
        <v>612200</v>
      </c>
      <c r="C498" s="62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9">
        <v>5402</v>
      </c>
      <c r="B499" s="57">
        <v>612300</v>
      </c>
      <c r="C499" s="62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9">
        <v>5403</v>
      </c>
      <c r="B500" s="57">
        <v>612400</v>
      </c>
      <c r="C500" s="62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9">
        <v>5404</v>
      </c>
      <c r="B501" s="57">
        <v>612500</v>
      </c>
      <c r="C501" s="62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9">
        <v>5405</v>
      </c>
      <c r="B502" s="57">
        <v>612600</v>
      </c>
      <c r="C502" s="62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9">
        <v>5406</v>
      </c>
      <c r="B503" s="57">
        <v>612900</v>
      </c>
      <c r="C503" s="62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8">
        <v>5407</v>
      </c>
      <c r="B504" s="14">
        <v>613000</v>
      </c>
      <c r="C504" s="61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9">
        <v>5408</v>
      </c>
      <c r="B505" s="57">
        <v>613100</v>
      </c>
      <c r="C505" s="62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8">
        <v>5409</v>
      </c>
      <c r="B506" s="14">
        <v>614000</v>
      </c>
      <c r="C506" s="61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9">
        <v>5410</v>
      </c>
      <c r="B507" s="57">
        <v>614100</v>
      </c>
      <c r="C507" s="62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8">
        <v>5411</v>
      </c>
      <c r="B508" s="14">
        <v>615000</v>
      </c>
      <c r="C508" s="61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9">
        <v>5412</v>
      </c>
      <c r="B509" s="57">
        <v>615100</v>
      </c>
      <c r="C509" s="62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8">
        <v>5413</v>
      </c>
      <c r="B510" s="14">
        <v>620000</v>
      </c>
      <c r="C510" s="61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8">
        <v>5414</v>
      </c>
      <c r="B511" s="14">
        <v>621000</v>
      </c>
      <c r="C511" s="61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9">
        <v>5415</v>
      </c>
      <c r="B512" s="57">
        <v>621100</v>
      </c>
      <c r="C512" s="62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69" t="s">
        <v>488</v>
      </c>
      <c r="B513" s="170" t="s">
        <v>489</v>
      </c>
      <c r="C513" s="171" t="s">
        <v>490</v>
      </c>
      <c r="D513" s="160" t="s">
        <v>866</v>
      </c>
      <c r="E513" s="161"/>
      <c r="F513" s="161"/>
      <c r="G513" s="161"/>
      <c r="H513" s="161"/>
      <c r="I513" s="161"/>
      <c r="J513" s="167"/>
    </row>
    <row r="514" spans="1:10" ht="12.75" customHeight="1">
      <c r="A514" s="169"/>
      <c r="B514" s="170"/>
      <c r="C514" s="171"/>
      <c r="D514" s="160" t="s">
        <v>868</v>
      </c>
      <c r="E514" s="160" t="s">
        <v>390</v>
      </c>
      <c r="F514" s="161"/>
      <c r="G514" s="161"/>
      <c r="H514" s="161"/>
      <c r="I514" s="160" t="s">
        <v>848</v>
      </c>
      <c r="J514" s="168" t="s">
        <v>63</v>
      </c>
    </row>
    <row r="515" spans="1:10" ht="25.5">
      <c r="A515" s="169"/>
      <c r="B515" s="170"/>
      <c r="C515" s="171"/>
      <c r="D515" s="161"/>
      <c r="E515" s="92" t="s">
        <v>347</v>
      </c>
      <c r="F515" s="92" t="s">
        <v>421</v>
      </c>
      <c r="G515" s="92" t="s">
        <v>847</v>
      </c>
      <c r="H515" s="92" t="s">
        <v>62</v>
      </c>
      <c r="I515" s="161"/>
      <c r="J515" s="167"/>
    </row>
    <row r="516" spans="1:10">
      <c r="A516" s="95" t="s">
        <v>379</v>
      </c>
      <c r="B516" s="96" t="s">
        <v>380</v>
      </c>
      <c r="C516" s="111" t="s">
        <v>381</v>
      </c>
      <c r="D516" s="93">
        <v>4</v>
      </c>
      <c r="E516" s="93" t="s">
        <v>383</v>
      </c>
      <c r="F516" s="93" t="s">
        <v>384</v>
      </c>
      <c r="G516" s="93" t="s">
        <v>385</v>
      </c>
      <c r="H516" s="93" t="s">
        <v>386</v>
      </c>
      <c r="I516" s="93" t="s">
        <v>387</v>
      </c>
      <c r="J516" s="94" t="s">
        <v>388</v>
      </c>
    </row>
    <row r="517" spans="1:10" ht="18.75" customHeight="1">
      <c r="A517" s="69">
        <v>5416</v>
      </c>
      <c r="B517" s="57">
        <v>621200</v>
      </c>
      <c r="C517" s="62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9">
        <v>5417</v>
      </c>
      <c r="B518" s="57">
        <v>621300</v>
      </c>
      <c r="C518" s="62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9">
        <v>5418</v>
      </c>
      <c r="B519" s="57">
        <v>621400</v>
      </c>
      <c r="C519" s="62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9">
        <v>5419</v>
      </c>
      <c r="B520" s="57">
        <v>621500</v>
      </c>
      <c r="C520" s="62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9">
        <v>5420</v>
      </c>
      <c r="B521" s="57">
        <v>621600</v>
      </c>
      <c r="C521" s="62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9">
        <v>5421</v>
      </c>
      <c r="B522" s="57">
        <v>621700</v>
      </c>
      <c r="C522" s="62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9">
        <v>5422</v>
      </c>
      <c r="B523" s="57">
        <v>621800</v>
      </c>
      <c r="C523" s="62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9">
        <v>5423</v>
      </c>
      <c r="B524" s="57">
        <v>621900</v>
      </c>
      <c r="C524" s="62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8">
        <v>5424</v>
      </c>
      <c r="B525" s="14">
        <v>622000</v>
      </c>
      <c r="C525" s="61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9">
        <v>5425</v>
      </c>
      <c r="B526" s="57">
        <v>622100</v>
      </c>
      <c r="C526" s="62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9">
        <v>5426</v>
      </c>
      <c r="B527" s="57">
        <v>622200</v>
      </c>
      <c r="C527" s="62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9">
        <v>5427</v>
      </c>
      <c r="B528" s="57">
        <v>622300</v>
      </c>
      <c r="C528" s="62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69">
        <v>5428</v>
      </c>
      <c r="B529" s="57">
        <v>622400</v>
      </c>
      <c r="C529" s="62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69">
        <v>5429</v>
      </c>
      <c r="B530" s="57">
        <v>622500</v>
      </c>
      <c r="C530" s="62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69">
        <v>5430</v>
      </c>
      <c r="B531" s="57">
        <v>622600</v>
      </c>
      <c r="C531" s="62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69">
        <v>5431</v>
      </c>
      <c r="B532" s="57">
        <v>622700</v>
      </c>
      <c r="C532" s="62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69">
        <v>5432</v>
      </c>
      <c r="B533" s="57">
        <v>622800</v>
      </c>
      <c r="C533" s="62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68">
        <v>5433</v>
      </c>
      <c r="B534" s="14">
        <v>623000</v>
      </c>
      <c r="C534" s="61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69">
        <v>5434</v>
      </c>
      <c r="B535" s="57">
        <v>623100</v>
      </c>
      <c r="C535" s="62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0">
        <v>5435</v>
      </c>
      <c r="B536" s="58"/>
      <c r="C536" s="63" t="s">
        <v>845</v>
      </c>
      <c r="D536" s="23">
        <f t="shared" si="140"/>
        <v>105629</v>
      </c>
      <c r="E536" s="23">
        <f t="shared" ref="E536:J536" si="142">E233+E480</f>
        <v>100</v>
      </c>
      <c r="F536" s="23">
        <f t="shared" si="142"/>
        <v>0</v>
      </c>
      <c r="G536" s="23">
        <f t="shared" si="142"/>
        <v>7500</v>
      </c>
      <c r="H536" s="23">
        <f t="shared" si="142"/>
        <v>96329</v>
      </c>
      <c r="I536" s="23">
        <f t="shared" si="142"/>
        <v>100</v>
      </c>
      <c r="J536" s="24">
        <f t="shared" si="142"/>
        <v>1600</v>
      </c>
    </row>
    <row r="537" spans="1:18" ht="18.75" customHeight="1">
      <c r="A537" s="75"/>
      <c r="B537" s="76"/>
      <c r="C537" s="77"/>
      <c r="D537" s="78"/>
      <c r="E537" s="78"/>
      <c r="F537" s="78"/>
      <c r="G537" s="78"/>
      <c r="H537" s="78"/>
      <c r="I537" s="78"/>
      <c r="J537" s="78"/>
    </row>
    <row r="538" spans="1:18" s="46" customFormat="1" ht="29.25" customHeight="1">
      <c r="A538" s="51"/>
      <c r="B538" s="60"/>
      <c r="C538" s="137"/>
      <c r="D538" s="174"/>
      <c r="E538" s="174"/>
      <c r="H538" s="173"/>
      <c r="I538" s="173"/>
      <c r="M538" s="74"/>
      <c r="N538" s="74"/>
      <c r="O538" s="74"/>
      <c r="P538" s="74"/>
      <c r="Q538" s="74"/>
      <c r="R538" s="74"/>
    </row>
    <row r="539" spans="1:18" s="46" customFormat="1">
      <c r="A539" s="45"/>
      <c r="B539" s="60"/>
      <c r="C539" s="137"/>
    </row>
    <row r="540" spans="1:18" s="46" customFormat="1">
      <c r="A540" s="45"/>
      <c r="B540" s="60"/>
      <c r="C540" s="137"/>
    </row>
    <row r="541" spans="1:18" s="46" customFormat="1">
      <c r="A541" s="45"/>
      <c r="B541" s="60"/>
      <c r="C541" s="137"/>
    </row>
    <row r="542" spans="1:18" s="46" customFormat="1">
      <c r="A542" s="45"/>
      <c r="B542" s="60"/>
      <c r="C542" s="137"/>
    </row>
  </sheetData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legacyDrawing r:id="rId2"/>
  <controls>
    <control shapeId="38915" r:id="rId3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32"/>
  <sheetViews>
    <sheetView showGridLines="0" showRowColHeaders="0" showZeros="0" showOutlineSymbols="0" topLeftCell="A19" zoomScaleNormal="100" zoomScaleSheetLayoutView="100" workbookViewId="0">
      <selection activeCell="E36" sqref="E36"/>
    </sheetView>
  </sheetViews>
  <sheetFormatPr defaultRowHeight="12.75"/>
  <cols>
    <col min="1" max="1" width="33.140625" style="114" customWidth="1"/>
    <col min="2" max="2" width="18.85546875" style="114" customWidth="1"/>
    <col min="3" max="3" width="19" style="113" customWidth="1"/>
    <col min="4" max="4" width="18.5703125" style="113" customWidth="1"/>
    <col min="5" max="5" width="19.85546875" style="112" customWidth="1"/>
    <col min="6" max="6" width="20.28515625" style="112" customWidth="1"/>
    <col min="7" max="7" width="20" style="112" customWidth="1"/>
    <col min="8" max="8" width="20.28515625" style="112" customWidth="1"/>
    <col min="9" max="9" width="18.42578125" style="112" customWidth="1"/>
    <col min="10" max="16384" width="9.140625" style="112"/>
  </cols>
  <sheetData>
    <row r="1" spans="1:9" ht="13.5" customHeight="1">
      <c r="A1" s="117" t="s">
        <v>892</v>
      </c>
      <c r="B1" s="117"/>
    </row>
    <row r="2" spans="1:9" ht="13.5" customHeight="1">
      <c r="A2" s="117" t="s">
        <v>891</v>
      </c>
      <c r="B2" s="117"/>
    </row>
    <row r="3" spans="1:9" ht="13.5" customHeight="1">
      <c r="A3" s="117" t="s">
        <v>871</v>
      </c>
      <c r="B3" s="117"/>
    </row>
    <row r="4" spans="1:9" ht="6.75" customHeight="1">
      <c r="A4" s="117"/>
      <c r="B4" s="117"/>
    </row>
    <row r="5" spans="1:9" ht="9.75" customHeight="1">
      <c r="A5" s="178"/>
      <c r="B5" s="178"/>
      <c r="C5" s="178"/>
      <c r="D5" s="178"/>
      <c r="E5" s="178"/>
      <c r="F5" s="178"/>
      <c r="G5" s="178"/>
    </row>
    <row r="6" spans="1:9" ht="4.5" customHeight="1">
      <c r="A6" s="117"/>
      <c r="B6" s="117"/>
    </row>
    <row r="7" spans="1:9" ht="18" customHeight="1">
      <c r="A7" s="126" t="str">
        <f>"ФИЛИЈАЛА:   " &amp; Filijala</f>
        <v>ФИЛИЈАЛА:   12 КРАГУЈЕВАЦ</v>
      </c>
      <c r="B7" s="126"/>
      <c r="C7" s="125"/>
      <c r="D7" s="125"/>
      <c r="G7" s="127"/>
    </row>
    <row r="8" spans="1:9" ht="14.25" customHeight="1">
      <c r="A8" s="126" t="str">
        <f>"ЗДРАВСТВЕНА УСТАНОВА:  " &amp; ZU</f>
        <v>ЗДРАВСТВЕНА УСТАНОВА:  00212004 ДЗ ЛАПОВО</v>
      </c>
      <c r="B8" s="126"/>
      <c r="C8" s="125"/>
      <c r="D8" s="125"/>
    </row>
    <row r="9" spans="1:9" ht="13.5" customHeight="1">
      <c r="A9" s="126"/>
      <c r="B9" s="126"/>
      <c r="C9" s="125"/>
      <c r="D9" s="125"/>
    </row>
    <row r="10" spans="1:9" ht="30.75" customHeight="1">
      <c r="A10" s="178" t="s">
        <v>906</v>
      </c>
      <c r="B10" s="178"/>
      <c r="C10" s="178"/>
      <c r="D10" s="178"/>
      <c r="E10" s="178"/>
      <c r="F10" s="178"/>
      <c r="G10" s="178"/>
      <c r="H10" s="178"/>
      <c r="I10" s="178"/>
    </row>
    <row r="11" spans="1:9" ht="20.25" customHeight="1">
      <c r="I11" s="123" t="s">
        <v>886</v>
      </c>
    </row>
    <row r="12" spans="1:9" ht="27" customHeight="1">
      <c r="A12" s="117"/>
      <c r="B12" s="179" t="s">
        <v>885</v>
      </c>
      <c r="C12" s="180"/>
      <c r="D12" s="179" t="s">
        <v>884</v>
      </c>
      <c r="E12" s="180"/>
      <c r="F12" s="179" t="s">
        <v>883</v>
      </c>
      <c r="G12" s="180"/>
      <c r="H12" s="179" t="s">
        <v>893</v>
      </c>
      <c r="I12" s="180"/>
    </row>
    <row r="13" spans="1:9" s="115" customFormat="1" ht="25.5" customHeight="1">
      <c r="A13" s="175" t="s">
        <v>882</v>
      </c>
      <c r="B13" s="176" t="s">
        <v>890</v>
      </c>
      <c r="C13" s="175" t="s">
        <v>889</v>
      </c>
      <c r="D13" s="176" t="s">
        <v>890</v>
      </c>
      <c r="E13" s="175" t="s">
        <v>889</v>
      </c>
      <c r="F13" s="176" t="s">
        <v>890</v>
      </c>
      <c r="G13" s="175" t="s">
        <v>889</v>
      </c>
      <c r="H13" s="176" t="s">
        <v>890</v>
      </c>
      <c r="I13" s="175" t="s">
        <v>889</v>
      </c>
    </row>
    <row r="14" spans="1:9" s="115" customFormat="1" ht="30" customHeight="1">
      <c r="A14" s="175"/>
      <c r="B14" s="177"/>
      <c r="C14" s="175"/>
      <c r="D14" s="177"/>
      <c r="E14" s="175"/>
      <c r="F14" s="177"/>
      <c r="G14" s="175"/>
      <c r="H14" s="177"/>
      <c r="I14" s="175"/>
    </row>
    <row r="15" spans="1:9" s="115" customFormat="1" ht="11.25">
      <c r="A15" s="122">
        <v>1</v>
      </c>
      <c r="B15" s="122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  <c r="H15" s="121">
        <v>8</v>
      </c>
      <c r="I15" s="121">
        <v>9</v>
      </c>
    </row>
    <row r="16" spans="1:9" ht="28.5" customHeight="1">
      <c r="A16" s="120" t="s">
        <v>888</v>
      </c>
      <c r="B16" s="119">
        <v>1</v>
      </c>
      <c r="C16" s="118">
        <v>600000</v>
      </c>
      <c r="D16" s="119"/>
      <c r="E16" s="118"/>
      <c r="F16" s="119"/>
      <c r="G16" s="118"/>
      <c r="H16" s="138">
        <f>+B16+D16+F16</f>
        <v>1</v>
      </c>
      <c r="I16" s="139">
        <f>+C16+E16+G16</f>
        <v>600000</v>
      </c>
    </row>
    <row r="17" spans="1:9" ht="11.25" customHeight="1"/>
    <row r="18" spans="1:9">
      <c r="A18" s="117" t="s">
        <v>887</v>
      </c>
      <c r="B18" s="117"/>
      <c r="C18" s="112"/>
      <c r="D18" s="112"/>
    </row>
    <row r="19" spans="1:9" ht="19.5" customHeight="1">
      <c r="A19" s="124"/>
      <c r="B19" s="124"/>
      <c r="C19" s="116"/>
      <c r="D19" s="116"/>
      <c r="E19" s="115"/>
      <c r="F19" s="115"/>
      <c r="G19" s="115"/>
    </row>
    <row r="20" spans="1:9" ht="18.75" customHeight="1"/>
    <row r="21" spans="1:9" ht="44.25" customHeight="1">
      <c r="A21" s="178" t="s">
        <v>905</v>
      </c>
      <c r="B21" s="178"/>
      <c r="C21" s="178"/>
      <c r="D21" s="178"/>
      <c r="E21" s="178"/>
      <c r="F21" s="178"/>
      <c r="G21" s="178"/>
      <c r="H21" s="178"/>
      <c r="I21" s="178"/>
    </row>
    <row r="22" spans="1:9" ht="17.25" customHeight="1">
      <c r="I22" s="123" t="s">
        <v>886</v>
      </c>
    </row>
    <row r="23" spans="1:9" ht="24.75" customHeight="1">
      <c r="A23" s="117"/>
      <c r="B23" s="179" t="s">
        <v>885</v>
      </c>
      <c r="C23" s="180"/>
      <c r="D23" s="179" t="s">
        <v>884</v>
      </c>
      <c r="E23" s="180"/>
      <c r="F23" s="179" t="s">
        <v>883</v>
      </c>
      <c r="G23" s="180"/>
      <c r="H23" s="179" t="s">
        <v>893</v>
      </c>
      <c r="I23" s="180"/>
    </row>
    <row r="24" spans="1:9" ht="22.5" customHeight="1">
      <c r="A24" s="175" t="s">
        <v>882</v>
      </c>
      <c r="B24" s="176" t="s">
        <v>881</v>
      </c>
      <c r="C24" s="175" t="s">
        <v>880</v>
      </c>
      <c r="D24" s="176" t="s">
        <v>881</v>
      </c>
      <c r="E24" s="175" t="s">
        <v>880</v>
      </c>
      <c r="F24" s="176" t="s">
        <v>881</v>
      </c>
      <c r="G24" s="175" t="s">
        <v>880</v>
      </c>
      <c r="H24" s="176" t="s">
        <v>881</v>
      </c>
      <c r="I24" s="175" t="s">
        <v>880</v>
      </c>
    </row>
    <row r="25" spans="1:9" ht="18.75" customHeight="1">
      <c r="A25" s="175"/>
      <c r="B25" s="177"/>
      <c r="C25" s="175"/>
      <c r="D25" s="177"/>
      <c r="E25" s="175"/>
      <c r="F25" s="177"/>
      <c r="G25" s="175"/>
      <c r="H25" s="177"/>
      <c r="I25" s="175"/>
    </row>
    <row r="26" spans="1:9">
      <c r="A26" s="122">
        <v>1</v>
      </c>
      <c r="B26" s="122">
        <v>2</v>
      </c>
      <c r="C26" s="121">
        <v>3</v>
      </c>
      <c r="D26" s="121">
        <v>4</v>
      </c>
      <c r="E26" s="121">
        <v>5</v>
      </c>
      <c r="F26" s="121">
        <v>6</v>
      </c>
      <c r="G26" s="121">
        <v>7</v>
      </c>
      <c r="H26" s="121">
        <v>8</v>
      </c>
      <c r="I26" s="121">
        <v>9</v>
      </c>
    </row>
    <row r="27" spans="1:9" ht="27.75" customHeight="1">
      <c r="A27" s="120" t="s">
        <v>879</v>
      </c>
      <c r="B27" s="119">
        <v>3</v>
      </c>
      <c r="C27" s="118">
        <v>770000</v>
      </c>
      <c r="D27" s="119"/>
      <c r="E27" s="118"/>
      <c r="F27" s="119"/>
      <c r="G27" s="118"/>
      <c r="H27" s="138">
        <f t="shared" ref="H27:I29" si="0">+B27+D27+F27</f>
        <v>3</v>
      </c>
      <c r="I27" s="139">
        <f t="shared" si="0"/>
        <v>770000</v>
      </c>
    </row>
    <row r="28" spans="1:9" ht="27.75" customHeight="1">
      <c r="A28" s="120" t="s">
        <v>878</v>
      </c>
      <c r="B28" s="119">
        <v>2</v>
      </c>
      <c r="C28" s="118">
        <v>300000</v>
      </c>
      <c r="D28" s="119"/>
      <c r="E28" s="118"/>
      <c r="F28" s="119"/>
      <c r="G28" s="118"/>
      <c r="H28" s="138">
        <f t="shared" si="0"/>
        <v>2</v>
      </c>
      <c r="I28" s="139">
        <f t="shared" si="0"/>
        <v>300000</v>
      </c>
    </row>
    <row r="29" spans="1:9" ht="27.75" customHeight="1">
      <c r="A29" s="120" t="s">
        <v>896</v>
      </c>
      <c r="B29" s="119">
        <v>2</v>
      </c>
      <c r="C29" s="118">
        <v>200000</v>
      </c>
      <c r="D29" s="119"/>
      <c r="E29" s="118"/>
      <c r="F29" s="119"/>
      <c r="G29" s="118"/>
      <c r="H29" s="138">
        <f t="shared" si="0"/>
        <v>2</v>
      </c>
      <c r="I29" s="139">
        <f t="shared" si="0"/>
        <v>200000</v>
      </c>
    </row>
    <row r="30" spans="1:9" ht="20.25" customHeight="1">
      <c r="A30" s="112"/>
    </row>
    <row r="31" spans="1:9">
      <c r="A31" s="117" t="s">
        <v>877</v>
      </c>
      <c r="B31" s="117"/>
      <c r="C31" s="116"/>
      <c r="D31" s="116"/>
      <c r="E31" s="115"/>
      <c r="F31" s="115"/>
      <c r="G31" s="115"/>
    </row>
    <row r="32" spans="1:9">
      <c r="A32" s="117" t="s">
        <v>876</v>
      </c>
      <c r="B32" s="117"/>
      <c r="C32" s="116"/>
      <c r="D32" s="116"/>
      <c r="E32" s="115"/>
      <c r="F32" s="115"/>
      <c r="G32" s="115"/>
    </row>
  </sheetData>
  <mergeCells count="29"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13:A14"/>
    <mergeCell ref="B13:B14"/>
    <mergeCell ref="A21:I21"/>
    <mergeCell ref="B23:C23"/>
    <mergeCell ref="D23:E23"/>
    <mergeCell ref="F23:G23"/>
    <mergeCell ref="H23:I23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legacyDrawing r:id="rId2"/>
  <controls>
    <control shapeId="65537" r:id="rId3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FP2022</vt:lpstr>
      <vt:lpstr>Obaveze2022</vt:lpstr>
      <vt:lpstr>biop</vt:lpstr>
      <vt:lpstr>bip</vt:lpstr>
      <vt:lpstr>BrojPodracuna</vt:lpstr>
      <vt:lpstr>Datum</vt:lpstr>
      <vt:lpstr>Obaveze2022!Filijala</vt:lpstr>
      <vt:lpstr>Filijala</vt:lpstr>
      <vt:lpstr>MaticniBroj</vt:lpstr>
      <vt:lpstr>NazivKorisnika</vt:lpstr>
      <vt:lpstr>'FP2022'!Print_Area</vt:lpstr>
      <vt:lpstr>Obaveze2022!Print_Area</vt:lpstr>
      <vt:lpstr>SifraFilijale</vt:lpstr>
      <vt:lpstr>SifraZU</vt:lpstr>
      <vt:lpstr>Obaveze2022!ZU</vt:lpstr>
      <vt:lpstr>ZU</vt:lpstr>
    </vt:vector>
  </TitlesOfParts>
  <Company>Bit Impeks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KnjigovodstvoNew</dc:creator>
  <cp:lastModifiedBy>KnjigovodstvoNew</cp:lastModifiedBy>
  <cp:lastPrinted>2022-04-08T06:30:49Z</cp:lastPrinted>
  <dcterms:created xsi:type="dcterms:W3CDTF">2002-07-23T06:43:57Z</dcterms:created>
  <dcterms:modified xsi:type="dcterms:W3CDTF">2022-11-16T10:47:42Z</dcterms:modified>
</cp:coreProperties>
</file>